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地域自治区別" sheetId="1" r:id="rId1"/>
  </sheets>
  <definedNames>
    <definedName name="_xlnm.Print_Area" localSheetId="0">'地域自治区別'!$A$1:$Q$36</definedName>
    <definedName name="_xlnm.Print_Titles" localSheetId="0">'地域自治区別'!$1:$5</definedName>
    <definedName name="Z_2E431D20_40CF_4D3E_8B3E_F87615B873CF_.wvu.FilterData" localSheetId="0" hidden="1">'地域自治区別'!$A$5:$M$5</definedName>
    <definedName name="Z_2E431D20_40CF_4D3E_8B3E_F87615B873CF_.wvu.PrintArea" localSheetId="0" hidden="1">'地域自治区別'!$A$1:$M$36</definedName>
    <definedName name="Z_2E431D20_40CF_4D3E_8B3E_F87615B873CF_.wvu.PrintTitles" localSheetId="0" hidden="1">'地域自治区別'!$1:$5</definedName>
    <definedName name="Z_4736B632_E8E5_4446_A9FE_B1D320AD6E67_.wvu.Cols" localSheetId="0" hidden="1">'地域自治区別'!#REF!</definedName>
    <definedName name="Z_4736B632_E8E5_4446_A9FE_B1D320AD6E67_.wvu.FilterData" localSheetId="0" hidden="1">'地域自治区別'!$A$5:$M$5</definedName>
    <definedName name="Z_4736B632_E8E5_4446_A9FE_B1D320AD6E67_.wvu.PrintArea" localSheetId="0" hidden="1">'地域自治区別'!$A$1:$M$36</definedName>
    <definedName name="Z_4736B632_E8E5_4446_A9FE_B1D320AD6E67_.wvu.PrintTitles" localSheetId="0" hidden="1">'地域自治区別'!$1:$5</definedName>
  </definedNames>
  <calcPr fullCalcOnLoad="1"/>
</workbook>
</file>

<file path=xl/sharedStrings.xml><?xml version="1.0" encoding="utf-8"?>
<sst xmlns="http://schemas.openxmlformats.org/spreadsheetml/2006/main" count="57" uniqueCount="42">
  <si>
    <t>比較増減</t>
  </si>
  <si>
    <t>世帯総数</t>
  </si>
  <si>
    <t>総数</t>
  </si>
  <si>
    <t>男</t>
  </si>
  <si>
    <t>女</t>
  </si>
  <si>
    <t>人口</t>
  </si>
  <si>
    <t>安塚区</t>
  </si>
  <si>
    <t>浦川原区</t>
  </si>
  <si>
    <t>大島区</t>
  </si>
  <si>
    <t>牧区</t>
  </si>
  <si>
    <t>柿崎区</t>
  </si>
  <si>
    <t>大潟区</t>
  </si>
  <si>
    <t>頸城区</t>
  </si>
  <si>
    <t>吉川区</t>
  </si>
  <si>
    <t>中郷区</t>
  </si>
  <si>
    <t>板倉区</t>
  </si>
  <si>
    <t>清里区</t>
  </si>
  <si>
    <t>三和区</t>
  </si>
  <si>
    <t>名立区</t>
  </si>
  <si>
    <t>全市</t>
  </si>
  <si>
    <t xml:space="preserve"> 合併前上越市</t>
  </si>
  <si>
    <t xml:space="preserve"> 13区計</t>
  </si>
  <si>
    <t>平成27年（確定値）</t>
  </si>
  <si>
    <t>増減率（％）</t>
  </si>
  <si>
    <t>令和2年（確定値）</t>
  </si>
  <si>
    <t>令和2年国勢調査　地域自治区別の人口・世帯数（確定値）</t>
  </si>
  <si>
    <t>高田区</t>
  </si>
  <si>
    <t>新道区</t>
  </si>
  <si>
    <t>金谷区</t>
  </si>
  <si>
    <t>春日区</t>
  </si>
  <si>
    <t>諏訪区</t>
  </si>
  <si>
    <t>津有区</t>
  </si>
  <si>
    <t>三郷区</t>
  </si>
  <si>
    <t>和田区</t>
  </si>
  <si>
    <t>高士区</t>
  </si>
  <si>
    <t>直江津区</t>
  </si>
  <si>
    <t>有田区</t>
  </si>
  <si>
    <t>八千浦区</t>
  </si>
  <si>
    <t>保倉区</t>
  </si>
  <si>
    <t>北諏訪区</t>
  </si>
  <si>
    <t>谷浜・桑取区</t>
  </si>
  <si>
    <t>地域自治区名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</si>
</sst>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double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/>
      <bottom style="thin"/>
    </border>
    <border>
      <left/>
      <right style="thin"/>
      <top>
        <color indexed="63"/>
      </top>
      <bottom style="thin"/>
    </border>
    <border>
      <left style="double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double"/>
      <top/>
      <bottom>
        <color indexed="63"/>
      </bottom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double"/>
    </border>
    <border>
      <left/>
      <right style="medium"/>
      <top style="medium"/>
      <bottom style="thin"/>
    </border>
    <border>
      <left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13" borderId="10" xfId="0" applyNumberFormat="1" applyFill="1" applyBorder="1" applyAlignment="1">
      <alignment horizontal="center" vertical="center"/>
    </xf>
    <xf numFmtId="176" fontId="0" fillId="8" borderId="11" xfId="0" applyNumberFormat="1" applyFill="1" applyBorder="1" applyAlignment="1">
      <alignment horizontal="center" vertical="center"/>
    </xf>
    <xf numFmtId="176" fontId="0" fillId="8" borderId="1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176" fontId="0" fillId="9" borderId="11" xfId="0" applyNumberFormat="1" applyFill="1" applyBorder="1" applyAlignment="1">
      <alignment horizontal="center" vertical="center"/>
    </xf>
    <xf numFmtId="176" fontId="0" fillId="9" borderId="12" xfId="0" applyNumberFormat="1" applyFill="1" applyBorder="1" applyAlignment="1">
      <alignment horizontal="center" vertical="center"/>
    </xf>
    <xf numFmtId="177" fontId="0" fillId="13" borderId="13" xfId="0" applyNumberFormat="1" applyFill="1" applyBorder="1" applyAlignment="1">
      <alignment horizontal="right" vertical="center"/>
    </xf>
    <xf numFmtId="177" fontId="0" fillId="13" borderId="14" xfId="0" applyNumberFormat="1" applyFill="1" applyBorder="1" applyAlignment="1">
      <alignment horizontal="right" vertical="center"/>
    </xf>
    <xf numFmtId="177" fontId="0" fillId="8" borderId="15" xfId="0" applyNumberFormat="1" applyFill="1" applyBorder="1" applyAlignment="1">
      <alignment horizontal="right" vertical="center"/>
    </xf>
    <xf numFmtId="177" fontId="0" fillId="8" borderId="13" xfId="0" applyNumberFormat="1" applyFill="1" applyBorder="1" applyAlignment="1">
      <alignment horizontal="right" vertical="center"/>
    </xf>
    <xf numFmtId="177" fontId="0" fillId="8" borderId="14" xfId="0" applyNumberFormat="1" applyFill="1" applyBorder="1" applyAlignment="1">
      <alignment horizontal="right" vertical="center"/>
    </xf>
    <xf numFmtId="177" fontId="0" fillId="9" borderId="16" xfId="0" applyNumberFormat="1" applyFill="1" applyBorder="1" applyAlignment="1">
      <alignment horizontal="right" vertical="center"/>
    </xf>
    <xf numFmtId="177" fontId="0" fillId="9" borderId="13" xfId="0" applyNumberFormat="1" applyFill="1" applyBorder="1" applyAlignment="1">
      <alignment horizontal="right" vertical="center"/>
    </xf>
    <xf numFmtId="177" fontId="0" fillId="5" borderId="17" xfId="0" applyNumberFormat="1" applyFill="1" applyBorder="1" applyAlignment="1">
      <alignment horizontal="right" vertical="center"/>
    </xf>
    <xf numFmtId="177" fontId="0" fillId="5" borderId="18" xfId="0" applyNumberFormat="1" applyFill="1" applyBorder="1" applyAlignment="1">
      <alignment horizontal="right" vertical="center"/>
    </xf>
    <xf numFmtId="177" fontId="0" fillId="5" borderId="19" xfId="0" applyNumberFormat="1" applyFill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7" fontId="0" fillId="5" borderId="23" xfId="0" applyNumberFormat="1" applyFill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177" fontId="0" fillId="0" borderId="29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5" borderId="29" xfId="0" applyNumberFormat="1" applyFill="1" applyBorder="1" applyAlignment="1">
      <alignment horizontal="right" vertical="center"/>
    </xf>
    <xf numFmtId="177" fontId="0" fillId="5" borderId="30" xfId="0" applyNumberFormat="1" applyFill="1" applyBorder="1" applyAlignment="1">
      <alignment horizontal="right" vertical="center"/>
    </xf>
    <xf numFmtId="177" fontId="0" fillId="5" borderId="31" xfId="0" applyNumberFormat="1" applyFill="1" applyBorder="1" applyAlignment="1">
      <alignment horizontal="right" vertical="center"/>
    </xf>
    <xf numFmtId="177" fontId="0" fillId="5" borderId="32" xfId="0" applyNumberFormat="1" applyFill="1" applyBorder="1" applyAlignment="1">
      <alignment horizontal="left" vertical="center"/>
    </xf>
    <xf numFmtId="0" fontId="0" fillId="5" borderId="33" xfId="0" applyFill="1" applyBorder="1" applyAlignment="1">
      <alignment horizontal="left" vertical="center"/>
    </xf>
    <xf numFmtId="0" fontId="0" fillId="13" borderId="34" xfId="0" applyFill="1" applyBorder="1" applyAlignment="1">
      <alignment horizontal="left" vertical="center"/>
    </xf>
    <xf numFmtId="176" fontId="0" fillId="13" borderId="11" xfId="0" applyNumberFormat="1" applyFill="1" applyBorder="1" applyAlignment="1">
      <alignment horizontal="center" vertical="center"/>
    </xf>
    <xf numFmtId="176" fontId="0" fillId="9" borderId="35" xfId="0" applyNumberFormat="1" applyFill="1" applyBorder="1" applyAlignment="1">
      <alignment horizontal="center" vertical="center"/>
    </xf>
    <xf numFmtId="177" fontId="0" fillId="9" borderId="36" xfId="0" applyNumberFormat="1" applyFill="1" applyBorder="1" applyAlignment="1">
      <alignment horizontal="right" vertical="center"/>
    </xf>
    <xf numFmtId="177" fontId="0" fillId="5" borderId="37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5" borderId="38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177" fontId="0" fillId="0" borderId="40" xfId="0" applyNumberFormat="1" applyFill="1" applyBorder="1" applyAlignment="1">
      <alignment horizontal="right" vertical="center"/>
    </xf>
    <xf numFmtId="178" fontId="0" fillId="9" borderId="15" xfId="0" applyNumberFormat="1" applyFill="1" applyBorder="1" applyAlignment="1">
      <alignment horizontal="right" vertical="center"/>
    </xf>
    <xf numFmtId="178" fontId="0" fillId="0" borderId="23" xfId="0" applyNumberFormat="1" applyFill="1" applyBorder="1" applyAlignment="1">
      <alignment horizontal="right" vertical="center"/>
    </xf>
    <xf numFmtId="178" fontId="0" fillId="5" borderId="22" xfId="0" applyNumberFormat="1" applyFill="1" applyBorder="1" applyAlignment="1">
      <alignment horizontal="right" vertical="center"/>
    </xf>
    <xf numFmtId="178" fontId="28" fillId="9" borderId="13" xfId="0" applyNumberFormat="1" applyFont="1" applyFill="1" applyBorder="1" applyAlignment="1">
      <alignment horizontal="right" vertical="center"/>
    </xf>
    <xf numFmtId="178" fontId="28" fillId="9" borderId="41" xfId="0" applyNumberFormat="1" applyFont="1" applyFill="1" applyBorder="1" applyAlignment="1">
      <alignment horizontal="right" vertical="center"/>
    </xf>
    <xf numFmtId="178" fontId="28" fillId="5" borderId="20" xfId="0" applyNumberFormat="1" applyFont="1" applyFill="1" applyBorder="1" applyAlignment="1">
      <alignment horizontal="right" vertical="center"/>
    </xf>
    <xf numFmtId="178" fontId="28" fillId="5" borderId="42" xfId="0" applyNumberFormat="1" applyFont="1" applyFill="1" applyBorder="1" applyAlignment="1">
      <alignment horizontal="right" vertical="center"/>
    </xf>
    <xf numFmtId="178" fontId="28" fillId="0" borderId="30" xfId="0" applyNumberFormat="1" applyFont="1" applyFill="1" applyBorder="1" applyAlignment="1">
      <alignment horizontal="right" vertical="center"/>
    </xf>
    <xf numFmtId="178" fontId="28" fillId="0" borderId="43" xfId="0" applyNumberFormat="1" applyFont="1" applyFill="1" applyBorder="1" applyAlignment="1">
      <alignment horizontal="right" vertical="center"/>
    </xf>
    <xf numFmtId="178" fontId="28" fillId="0" borderId="23" xfId="0" applyNumberFormat="1" applyFont="1" applyFill="1" applyBorder="1" applyAlignment="1">
      <alignment horizontal="right" vertical="center"/>
    </xf>
    <xf numFmtId="178" fontId="28" fillId="5" borderId="23" xfId="0" applyNumberFormat="1" applyFont="1" applyFill="1" applyBorder="1" applyAlignment="1">
      <alignment horizontal="right" vertical="center"/>
    </xf>
    <xf numFmtId="178" fontId="28" fillId="5" borderId="30" xfId="0" applyNumberFormat="1" applyFont="1" applyFill="1" applyBorder="1" applyAlignment="1">
      <alignment horizontal="right" vertical="center"/>
    </xf>
    <xf numFmtId="178" fontId="28" fillId="5" borderId="43" xfId="0" applyNumberFormat="1" applyFont="1" applyFill="1" applyBorder="1" applyAlignment="1">
      <alignment horizontal="right" vertical="center"/>
    </xf>
    <xf numFmtId="178" fontId="28" fillId="0" borderId="11" xfId="0" applyNumberFormat="1" applyFont="1" applyFill="1" applyBorder="1" applyAlignment="1">
      <alignment horizontal="right" vertical="center"/>
    </xf>
    <xf numFmtId="178" fontId="28" fillId="0" borderId="12" xfId="0" applyNumberFormat="1" applyFont="1" applyFill="1" applyBorder="1" applyAlignment="1">
      <alignment horizontal="right" vertical="center"/>
    </xf>
    <xf numFmtId="178" fontId="28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left" vertical="center" indent="1"/>
    </xf>
    <xf numFmtId="176" fontId="0" fillId="0" borderId="46" xfId="0" applyNumberFormat="1" applyBorder="1" applyAlignment="1">
      <alignment horizontal="right"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3" xfId="0" applyNumberFormat="1" applyFill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9" borderId="50" xfId="0" applyNumberFormat="1" applyFill="1" applyBorder="1" applyAlignment="1">
      <alignment horizontal="center" vertical="center"/>
    </xf>
    <xf numFmtId="176" fontId="0" fillId="9" borderId="51" xfId="0" applyNumberFormat="1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0" fontId="0" fillId="13" borderId="52" xfId="0" applyFill="1" applyBorder="1" applyAlignment="1">
      <alignment horizontal="center" vertical="center"/>
    </xf>
    <xf numFmtId="176" fontId="0" fillId="13" borderId="30" xfId="0" applyNumberFormat="1" applyFill="1" applyBorder="1" applyAlignment="1">
      <alignment horizontal="center" vertical="center"/>
    </xf>
    <xf numFmtId="176" fontId="0" fillId="13" borderId="11" xfId="0" applyNumberFormat="1" applyFill="1" applyBorder="1" applyAlignment="1">
      <alignment horizontal="center" vertical="center"/>
    </xf>
    <xf numFmtId="176" fontId="0" fillId="13" borderId="31" xfId="0" applyNumberFormat="1" applyFill="1" applyBorder="1" applyAlignment="1">
      <alignment horizontal="center" vertical="center"/>
    </xf>
    <xf numFmtId="176" fontId="0" fillId="8" borderId="23" xfId="0" applyNumberFormat="1" applyFill="1" applyBorder="1" applyAlignment="1">
      <alignment horizontal="center" vertical="center"/>
    </xf>
    <xf numFmtId="176" fontId="0" fillId="8" borderId="44" xfId="0" applyNumberFormat="1" applyFill="1" applyBorder="1" applyAlignment="1">
      <alignment horizontal="center" vertical="center"/>
    </xf>
    <xf numFmtId="176" fontId="0" fillId="8" borderId="30" xfId="0" applyNumberFormat="1" applyFill="1" applyBorder="1" applyAlignment="1">
      <alignment horizontal="center" vertical="center"/>
    </xf>
    <xf numFmtId="176" fontId="0" fillId="8" borderId="31" xfId="0" applyNumberFormat="1" applyFill="1" applyBorder="1" applyAlignment="1">
      <alignment horizontal="center" vertical="center"/>
    </xf>
    <xf numFmtId="176" fontId="0" fillId="9" borderId="53" xfId="0" applyNumberFormat="1" applyFill="1" applyBorder="1" applyAlignment="1">
      <alignment horizontal="center" vertical="center"/>
    </xf>
    <xf numFmtId="176" fontId="0" fillId="9" borderId="23" xfId="0" applyNumberFormat="1" applyFill="1" applyBorder="1" applyAlignment="1">
      <alignment horizontal="center" vertical="center"/>
    </xf>
    <xf numFmtId="176" fontId="0" fillId="9" borderId="44" xfId="0" applyNumberFormat="1" applyFill="1" applyBorder="1" applyAlignment="1">
      <alignment horizontal="center" vertical="center"/>
    </xf>
    <xf numFmtId="176" fontId="0" fillId="9" borderId="30" xfId="0" applyNumberFormat="1" applyFill="1" applyBorder="1" applyAlignment="1">
      <alignment horizontal="center" vertical="center"/>
    </xf>
    <xf numFmtId="176" fontId="0" fillId="9" borderId="43" xfId="0" applyNumberFormat="1" applyFill="1" applyBorder="1" applyAlignment="1">
      <alignment horizontal="center" vertical="center"/>
    </xf>
    <xf numFmtId="176" fontId="0" fillId="9" borderId="29" xfId="0" applyNumberFormat="1" applyFill="1" applyBorder="1" applyAlignment="1">
      <alignment horizontal="center" vertical="center"/>
    </xf>
    <xf numFmtId="176" fontId="0" fillId="9" borderId="54" xfId="0" applyNumberFormat="1" applyFill="1" applyBorder="1" applyAlignment="1">
      <alignment horizontal="center" vertical="center"/>
    </xf>
    <xf numFmtId="176" fontId="0" fillId="9" borderId="38" xfId="0" applyNumberFormat="1" applyFill="1" applyBorder="1" applyAlignment="1">
      <alignment horizontal="center" vertical="center"/>
    </xf>
    <xf numFmtId="176" fontId="0" fillId="13" borderId="55" xfId="0" applyNumberFormat="1" applyFill="1" applyBorder="1" applyAlignment="1">
      <alignment horizontal="center" vertical="center"/>
    </xf>
    <xf numFmtId="176" fontId="0" fillId="13" borderId="56" xfId="0" applyNumberFormat="1" applyFill="1" applyBorder="1" applyAlignment="1">
      <alignment horizontal="center" vertical="center"/>
    </xf>
    <xf numFmtId="176" fontId="0" fillId="13" borderId="57" xfId="0" applyNumberFormat="1" applyFill="1" applyBorder="1" applyAlignment="1">
      <alignment horizontal="center" vertical="center"/>
    </xf>
    <xf numFmtId="176" fontId="0" fillId="8" borderId="58" xfId="0" applyNumberFormat="1" applyFill="1" applyBorder="1" applyAlignment="1">
      <alignment horizontal="center" vertical="center"/>
    </xf>
    <xf numFmtId="176" fontId="0" fillId="8" borderId="56" xfId="0" applyNumberFormat="1" applyFill="1" applyBorder="1" applyAlignment="1">
      <alignment horizontal="center" vertical="center"/>
    </xf>
    <xf numFmtId="176" fontId="0" fillId="8" borderId="57" xfId="0" applyNumberFormat="1" applyFill="1" applyBorder="1" applyAlignment="1">
      <alignment horizontal="center"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79"/>
  <sheetViews>
    <sheetView tabSelected="1" view="pageBreakPreview" zoomScale="70" zoomScaleNormal="70" zoomScaleSheetLayoutView="70" zoomScalePageLayoutView="0" workbookViewId="0" topLeftCell="A1">
      <selection activeCell="B8" sqref="B8"/>
    </sheetView>
  </sheetViews>
  <sheetFormatPr defaultColWidth="9.140625" defaultRowHeight="15"/>
  <cols>
    <col min="1" max="1" width="15.57421875" style="1" customWidth="1"/>
    <col min="2" max="17" width="10.8515625" style="2" customWidth="1"/>
  </cols>
  <sheetData>
    <row r="1" ht="24" customHeight="1">
      <c r="A1" s="94" t="s">
        <v>25</v>
      </c>
    </row>
    <row r="2" spans="1:17" ht="15" thickBot="1">
      <c r="A2" s="6"/>
      <c r="M2" s="7"/>
      <c r="Q2" s="7"/>
    </row>
    <row r="3" spans="1:17" ht="20.25" customHeight="1">
      <c r="A3" s="88" t="s">
        <v>24</v>
      </c>
      <c r="B3" s="89"/>
      <c r="C3" s="89"/>
      <c r="D3" s="89"/>
      <c r="E3" s="90"/>
      <c r="F3" s="91" t="s">
        <v>22</v>
      </c>
      <c r="G3" s="92"/>
      <c r="H3" s="92"/>
      <c r="I3" s="93"/>
      <c r="J3" s="69" t="s">
        <v>0</v>
      </c>
      <c r="K3" s="70"/>
      <c r="L3" s="70"/>
      <c r="M3" s="70"/>
      <c r="N3" s="69" t="s">
        <v>23</v>
      </c>
      <c r="O3" s="70"/>
      <c r="P3" s="70"/>
      <c r="Q3" s="80"/>
    </row>
    <row r="4" spans="1:17" ht="13.5">
      <c r="A4" s="71" t="s">
        <v>41</v>
      </c>
      <c r="B4" s="73" t="s">
        <v>1</v>
      </c>
      <c r="C4" s="73" t="s">
        <v>5</v>
      </c>
      <c r="D4" s="73"/>
      <c r="E4" s="75"/>
      <c r="F4" s="76" t="s">
        <v>1</v>
      </c>
      <c r="G4" s="78" t="s">
        <v>5</v>
      </c>
      <c r="H4" s="78"/>
      <c r="I4" s="79"/>
      <c r="J4" s="85" t="s">
        <v>1</v>
      </c>
      <c r="K4" s="83" t="s">
        <v>5</v>
      </c>
      <c r="L4" s="83"/>
      <c r="M4" s="87"/>
      <c r="N4" s="81" t="s">
        <v>1</v>
      </c>
      <c r="O4" s="83" t="s">
        <v>5</v>
      </c>
      <c r="P4" s="83"/>
      <c r="Q4" s="84"/>
    </row>
    <row r="5" spans="1:17" ht="14.25" thickBot="1">
      <c r="A5" s="72"/>
      <c r="B5" s="74"/>
      <c r="C5" s="37" t="s">
        <v>2</v>
      </c>
      <c r="D5" s="37" t="s">
        <v>3</v>
      </c>
      <c r="E5" s="3" t="s">
        <v>4</v>
      </c>
      <c r="F5" s="77"/>
      <c r="G5" s="4" t="s">
        <v>2</v>
      </c>
      <c r="H5" s="4" t="s">
        <v>3</v>
      </c>
      <c r="I5" s="5" t="s">
        <v>4</v>
      </c>
      <c r="J5" s="86"/>
      <c r="K5" s="8" t="s">
        <v>2</v>
      </c>
      <c r="L5" s="8" t="s">
        <v>3</v>
      </c>
      <c r="M5" s="38" t="s">
        <v>4</v>
      </c>
      <c r="N5" s="82"/>
      <c r="O5" s="8" t="s">
        <v>2</v>
      </c>
      <c r="P5" s="8" t="s">
        <v>3</v>
      </c>
      <c r="Q5" s="9" t="s">
        <v>4</v>
      </c>
    </row>
    <row r="6" spans="1:17" ht="21" customHeight="1" thickBot="1" thickTop="1">
      <c r="A6" s="36" t="s">
        <v>19</v>
      </c>
      <c r="B6" s="10">
        <f>B7+B23</f>
        <v>72850</v>
      </c>
      <c r="C6" s="10">
        <f aca="true" t="shared" si="0" ref="C6:I6">C7+C23</f>
        <v>188047</v>
      </c>
      <c r="D6" s="10">
        <f t="shared" si="0"/>
        <v>91929</v>
      </c>
      <c r="E6" s="11">
        <f t="shared" si="0"/>
        <v>96118</v>
      </c>
      <c r="F6" s="12">
        <f t="shared" si="0"/>
        <v>71015</v>
      </c>
      <c r="G6" s="13">
        <f t="shared" si="0"/>
        <v>196987</v>
      </c>
      <c r="H6" s="13">
        <f t="shared" si="0"/>
        <v>95990</v>
      </c>
      <c r="I6" s="14">
        <f t="shared" si="0"/>
        <v>100997</v>
      </c>
      <c r="J6" s="15">
        <f>B6-F6</f>
        <v>1835</v>
      </c>
      <c r="K6" s="16">
        <f>C6-G6</f>
        <v>-8940</v>
      </c>
      <c r="L6" s="16">
        <f>D6-H6</f>
        <v>-4061</v>
      </c>
      <c r="M6" s="39">
        <f>E6-I6</f>
        <v>-4879</v>
      </c>
      <c r="N6" s="46">
        <f>ROUND(J6/F6,3)</f>
        <v>0.026</v>
      </c>
      <c r="O6" s="49">
        <f>ROUND(K6/G6,3)</f>
        <v>-0.045</v>
      </c>
      <c r="P6" s="49">
        <f>ROUND(L6/H6,3)</f>
        <v>-0.042</v>
      </c>
      <c r="Q6" s="50">
        <f>ROUND(M6/I6,3)</f>
        <v>-0.048</v>
      </c>
    </row>
    <row r="7" spans="1:17" ht="21" customHeight="1" thickTop="1">
      <c r="A7" s="34" t="s">
        <v>20</v>
      </c>
      <c r="B7" s="17">
        <f>SUBTOTAL(9,B8:B22)</f>
        <v>52215</v>
      </c>
      <c r="C7" s="17">
        <f aca="true" t="shared" si="1" ref="C7:I7">SUBTOTAL(9,C8:C22)</f>
        <v>129454</v>
      </c>
      <c r="D7" s="17">
        <f t="shared" si="1"/>
        <v>63356</v>
      </c>
      <c r="E7" s="18">
        <f t="shared" si="1"/>
        <v>66098</v>
      </c>
      <c r="F7" s="23">
        <f t="shared" si="1"/>
        <v>50235</v>
      </c>
      <c r="G7" s="32">
        <f t="shared" si="1"/>
        <v>132915</v>
      </c>
      <c r="H7" s="32">
        <f t="shared" si="1"/>
        <v>64935</v>
      </c>
      <c r="I7" s="33">
        <f t="shared" si="1"/>
        <v>67980</v>
      </c>
      <c r="J7" s="19">
        <f aca="true" t="shared" si="2" ref="J7:J36">B7-F7</f>
        <v>1980</v>
      </c>
      <c r="K7" s="17">
        <f aca="true" t="shared" si="3" ref="K7:K36">C7-G7</f>
        <v>-3461</v>
      </c>
      <c r="L7" s="17">
        <f aca="true" t="shared" si="4" ref="L7:L36">D7-H7</f>
        <v>-1579</v>
      </c>
      <c r="M7" s="40">
        <f aca="true" t="shared" si="5" ref="M7:M36">E7-I7</f>
        <v>-1882</v>
      </c>
      <c r="N7" s="48">
        <f aca="true" t="shared" si="6" ref="N7:Q36">ROUND(J7/F7,3)</f>
        <v>0.039</v>
      </c>
      <c r="O7" s="51">
        <f t="shared" si="6"/>
        <v>-0.026</v>
      </c>
      <c r="P7" s="51">
        <f t="shared" si="6"/>
        <v>-0.024</v>
      </c>
      <c r="Q7" s="52">
        <f t="shared" si="6"/>
        <v>-0.028</v>
      </c>
    </row>
    <row r="8" spans="1:17" ht="22.5" customHeight="1">
      <c r="A8" s="62" t="s">
        <v>26</v>
      </c>
      <c r="B8" s="20">
        <v>11869</v>
      </c>
      <c r="C8" s="20">
        <v>27439</v>
      </c>
      <c r="D8" s="20">
        <v>13334</v>
      </c>
      <c r="E8" s="21">
        <v>14105</v>
      </c>
      <c r="F8" s="63">
        <v>11777</v>
      </c>
      <c r="G8" s="20">
        <v>28930</v>
      </c>
      <c r="H8" s="20">
        <v>14006</v>
      </c>
      <c r="I8" s="21">
        <v>14924</v>
      </c>
      <c r="J8" s="29">
        <f t="shared" si="2"/>
        <v>92</v>
      </c>
      <c r="K8" s="30">
        <f t="shared" si="3"/>
        <v>-1491</v>
      </c>
      <c r="L8" s="30">
        <f t="shared" si="4"/>
        <v>-672</v>
      </c>
      <c r="M8" s="41">
        <f t="shared" si="5"/>
        <v>-819</v>
      </c>
      <c r="N8" s="47">
        <f t="shared" si="6"/>
        <v>0.008</v>
      </c>
      <c r="O8" s="53">
        <f t="shared" si="6"/>
        <v>-0.052</v>
      </c>
      <c r="P8" s="53">
        <f t="shared" si="6"/>
        <v>-0.048</v>
      </c>
      <c r="Q8" s="54">
        <f t="shared" si="6"/>
        <v>-0.055</v>
      </c>
    </row>
    <row r="9" spans="1:17" ht="22.5" customHeight="1">
      <c r="A9" s="27" t="s">
        <v>27</v>
      </c>
      <c r="B9" s="20">
        <v>4072</v>
      </c>
      <c r="C9" s="20">
        <v>9606</v>
      </c>
      <c r="D9" s="20">
        <v>4584</v>
      </c>
      <c r="E9" s="21">
        <v>5022</v>
      </c>
      <c r="F9" s="22">
        <v>3996</v>
      </c>
      <c r="G9" s="20">
        <v>9993</v>
      </c>
      <c r="H9" s="20">
        <v>4784</v>
      </c>
      <c r="I9" s="21">
        <v>5209</v>
      </c>
      <c r="J9" s="29">
        <f t="shared" si="2"/>
        <v>76</v>
      </c>
      <c r="K9" s="30">
        <f t="shared" si="3"/>
        <v>-387</v>
      </c>
      <c r="L9" s="30">
        <f t="shared" si="4"/>
        <v>-200</v>
      </c>
      <c r="M9" s="41">
        <f t="shared" si="5"/>
        <v>-187</v>
      </c>
      <c r="N9" s="47">
        <f t="shared" si="6"/>
        <v>0.019</v>
      </c>
      <c r="O9" s="53">
        <f t="shared" si="6"/>
        <v>-0.039</v>
      </c>
      <c r="P9" s="53">
        <f t="shared" si="6"/>
        <v>-0.042</v>
      </c>
      <c r="Q9" s="54">
        <f t="shared" si="6"/>
        <v>-0.036</v>
      </c>
    </row>
    <row r="10" spans="1:17" ht="22.5" customHeight="1">
      <c r="A10" s="27" t="s">
        <v>28</v>
      </c>
      <c r="B10" s="20">
        <v>5072</v>
      </c>
      <c r="C10" s="20">
        <v>13754</v>
      </c>
      <c r="D10" s="20">
        <v>6619</v>
      </c>
      <c r="E10" s="21">
        <v>7135</v>
      </c>
      <c r="F10" s="22">
        <v>4925</v>
      </c>
      <c r="G10" s="20">
        <v>14174</v>
      </c>
      <c r="H10" s="20">
        <v>6838</v>
      </c>
      <c r="I10" s="21">
        <v>7336</v>
      </c>
      <c r="J10" s="29">
        <f t="shared" si="2"/>
        <v>147</v>
      </c>
      <c r="K10" s="30">
        <f t="shared" si="3"/>
        <v>-420</v>
      </c>
      <c r="L10" s="30">
        <f t="shared" si="4"/>
        <v>-219</v>
      </c>
      <c r="M10" s="41">
        <f t="shared" si="5"/>
        <v>-201</v>
      </c>
      <c r="N10" s="47">
        <f t="shared" si="6"/>
        <v>0.03</v>
      </c>
      <c r="O10" s="53">
        <f t="shared" si="6"/>
        <v>-0.03</v>
      </c>
      <c r="P10" s="53">
        <f t="shared" si="6"/>
        <v>-0.032</v>
      </c>
      <c r="Q10" s="54">
        <f t="shared" si="6"/>
        <v>-0.027</v>
      </c>
    </row>
    <row r="11" spans="1:17" ht="22.5" customHeight="1">
      <c r="A11" s="27" t="s">
        <v>29</v>
      </c>
      <c r="B11" s="20">
        <v>9258</v>
      </c>
      <c r="C11" s="20">
        <v>22026</v>
      </c>
      <c r="D11" s="20">
        <v>11009</v>
      </c>
      <c r="E11" s="21">
        <v>11017</v>
      </c>
      <c r="F11" s="22">
        <v>8458</v>
      </c>
      <c r="G11" s="20">
        <v>21645</v>
      </c>
      <c r="H11" s="20">
        <v>10837</v>
      </c>
      <c r="I11" s="21">
        <v>10808</v>
      </c>
      <c r="J11" s="29">
        <f t="shared" si="2"/>
        <v>800</v>
      </c>
      <c r="K11" s="30">
        <f t="shared" si="3"/>
        <v>381</v>
      </c>
      <c r="L11" s="30">
        <f t="shared" si="4"/>
        <v>172</v>
      </c>
      <c r="M11" s="41">
        <f t="shared" si="5"/>
        <v>209</v>
      </c>
      <c r="N11" s="47">
        <f t="shared" si="6"/>
        <v>0.095</v>
      </c>
      <c r="O11" s="64">
        <f t="shared" si="6"/>
        <v>0.018</v>
      </c>
      <c r="P11" s="64">
        <f t="shared" si="6"/>
        <v>0.016</v>
      </c>
      <c r="Q11" s="65">
        <f t="shared" si="6"/>
        <v>0.019</v>
      </c>
    </row>
    <row r="12" spans="1:17" ht="22.5" customHeight="1">
      <c r="A12" s="27" t="s">
        <v>30</v>
      </c>
      <c r="B12" s="20">
        <v>242</v>
      </c>
      <c r="C12" s="20">
        <v>1042</v>
      </c>
      <c r="D12" s="20">
        <v>468</v>
      </c>
      <c r="E12" s="21">
        <v>574</v>
      </c>
      <c r="F12" s="22">
        <v>255</v>
      </c>
      <c r="G12" s="20">
        <v>1176</v>
      </c>
      <c r="H12" s="20">
        <v>533</v>
      </c>
      <c r="I12" s="21">
        <v>643</v>
      </c>
      <c r="J12" s="29">
        <f t="shared" si="2"/>
        <v>-13</v>
      </c>
      <c r="K12" s="30">
        <f t="shared" si="3"/>
        <v>-134</v>
      </c>
      <c r="L12" s="30">
        <f t="shared" si="4"/>
        <v>-65</v>
      </c>
      <c r="M12" s="41">
        <f t="shared" si="5"/>
        <v>-69</v>
      </c>
      <c r="N12" s="55">
        <f t="shared" si="6"/>
        <v>-0.051</v>
      </c>
      <c r="O12" s="53">
        <f t="shared" si="6"/>
        <v>-0.114</v>
      </c>
      <c r="P12" s="53">
        <f t="shared" si="6"/>
        <v>-0.122</v>
      </c>
      <c r="Q12" s="54">
        <f t="shared" si="6"/>
        <v>-0.107</v>
      </c>
    </row>
    <row r="13" spans="1:17" ht="22.5" customHeight="1">
      <c r="A13" s="27" t="s">
        <v>31</v>
      </c>
      <c r="B13" s="20">
        <v>1653</v>
      </c>
      <c r="C13" s="20">
        <v>4639</v>
      </c>
      <c r="D13" s="20">
        <v>2255</v>
      </c>
      <c r="E13" s="21">
        <v>2384</v>
      </c>
      <c r="F13" s="22">
        <v>1614</v>
      </c>
      <c r="G13" s="20">
        <v>4876</v>
      </c>
      <c r="H13" s="20">
        <v>2346</v>
      </c>
      <c r="I13" s="21">
        <v>2530</v>
      </c>
      <c r="J13" s="29">
        <f t="shared" si="2"/>
        <v>39</v>
      </c>
      <c r="K13" s="30">
        <f t="shared" si="3"/>
        <v>-237</v>
      </c>
      <c r="L13" s="30">
        <f t="shared" si="4"/>
        <v>-91</v>
      </c>
      <c r="M13" s="41">
        <f t="shared" si="5"/>
        <v>-146</v>
      </c>
      <c r="N13" s="47">
        <f t="shared" si="6"/>
        <v>0.024</v>
      </c>
      <c r="O13" s="53">
        <f t="shared" si="6"/>
        <v>-0.049</v>
      </c>
      <c r="P13" s="53">
        <f t="shared" si="6"/>
        <v>-0.039</v>
      </c>
      <c r="Q13" s="54">
        <f t="shared" si="6"/>
        <v>-0.058</v>
      </c>
    </row>
    <row r="14" spans="1:17" ht="22.5" customHeight="1">
      <c r="A14" s="27" t="s">
        <v>32</v>
      </c>
      <c r="B14" s="20">
        <v>386</v>
      </c>
      <c r="C14" s="20">
        <v>1233</v>
      </c>
      <c r="D14" s="20">
        <v>594</v>
      </c>
      <c r="E14" s="21">
        <v>639</v>
      </c>
      <c r="F14" s="22">
        <v>397</v>
      </c>
      <c r="G14" s="20">
        <v>1339</v>
      </c>
      <c r="H14" s="20">
        <v>639</v>
      </c>
      <c r="I14" s="21">
        <v>700</v>
      </c>
      <c r="J14" s="29">
        <f t="shared" si="2"/>
        <v>-11</v>
      </c>
      <c r="K14" s="30">
        <f t="shared" si="3"/>
        <v>-106</v>
      </c>
      <c r="L14" s="30">
        <f t="shared" si="4"/>
        <v>-45</v>
      </c>
      <c r="M14" s="41">
        <f t="shared" si="5"/>
        <v>-61</v>
      </c>
      <c r="N14" s="55">
        <f t="shared" si="6"/>
        <v>-0.028</v>
      </c>
      <c r="O14" s="53">
        <f t="shared" si="6"/>
        <v>-0.079</v>
      </c>
      <c r="P14" s="53">
        <f t="shared" si="6"/>
        <v>-0.07</v>
      </c>
      <c r="Q14" s="54">
        <f t="shared" si="6"/>
        <v>-0.087</v>
      </c>
    </row>
    <row r="15" spans="1:17" ht="22.5" customHeight="1">
      <c r="A15" s="27" t="s">
        <v>33</v>
      </c>
      <c r="B15" s="20">
        <v>2095</v>
      </c>
      <c r="C15" s="20">
        <v>6044</v>
      </c>
      <c r="D15" s="20">
        <v>2922</v>
      </c>
      <c r="E15" s="21">
        <v>3122</v>
      </c>
      <c r="F15" s="22">
        <v>1834</v>
      </c>
      <c r="G15" s="20">
        <v>5801</v>
      </c>
      <c r="H15" s="20">
        <v>2767</v>
      </c>
      <c r="I15" s="21">
        <v>3034</v>
      </c>
      <c r="J15" s="29">
        <f t="shared" si="2"/>
        <v>261</v>
      </c>
      <c r="K15" s="30">
        <f t="shared" si="3"/>
        <v>243</v>
      </c>
      <c r="L15" s="30">
        <f t="shared" si="4"/>
        <v>155</v>
      </c>
      <c r="M15" s="41">
        <f t="shared" si="5"/>
        <v>88</v>
      </c>
      <c r="N15" s="47">
        <f t="shared" si="6"/>
        <v>0.142</v>
      </c>
      <c r="O15" s="64">
        <f t="shared" si="6"/>
        <v>0.042</v>
      </c>
      <c r="P15" s="64">
        <f t="shared" si="6"/>
        <v>0.056</v>
      </c>
      <c r="Q15" s="65">
        <f t="shared" si="6"/>
        <v>0.029</v>
      </c>
    </row>
    <row r="16" spans="1:17" ht="22.5" customHeight="1">
      <c r="A16" s="27" t="s">
        <v>34</v>
      </c>
      <c r="B16" s="20">
        <v>443</v>
      </c>
      <c r="C16" s="20">
        <v>1302</v>
      </c>
      <c r="D16" s="20">
        <v>640</v>
      </c>
      <c r="E16" s="21">
        <v>662</v>
      </c>
      <c r="F16" s="22">
        <v>448</v>
      </c>
      <c r="G16" s="20">
        <v>1437</v>
      </c>
      <c r="H16" s="20">
        <v>709</v>
      </c>
      <c r="I16" s="21">
        <v>728</v>
      </c>
      <c r="J16" s="29">
        <f t="shared" si="2"/>
        <v>-5</v>
      </c>
      <c r="K16" s="30">
        <f t="shared" si="3"/>
        <v>-135</v>
      </c>
      <c r="L16" s="30">
        <f t="shared" si="4"/>
        <v>-69</v>
      </c>
      <c r="M16" s="41">
        <f t="shared" si="5"/>
        <v>-66</v>
      </c>
      <c r="N16" s="55">
        <f t="shared" si="6"/>
        <v>-0.011</v>
      </c>
      <c r="O16" s="53">
        <f t="shared" si="6"/>
        <v>-0.094</v>
      </c>
      <c r="P16" s="53">
        <f t="shared" si="6"/>
        <v>-0.097</v>
      </c>
      <c r="Q16" s="54">
        <f t="shared" si="6"/>
        <v>-0.091</v>
      </c>
    </row>
    <row r="17" spans="1:17" ht="22.5" customHeight="1">
      <c r="A17" s="27" t="s">
        <v>35</v>
      </c>
      <c r="B17" s="20">
        <v>7931</v>
      </c>
      <c r="C17" s="20">
        <v>18566</v>
      </c>
      <c r="D17" s="20">
        <v>9070</v>
      </c>
      <c r="E17" s="21">
        <v>9496</v>
      </c>
      <c r="F17" s="22">
        <v>7761</v>
      </c>
      <c r="G17" s="20">
        <v>19248</v>
      </c>
      <c r="H17" s="20">
        <v>9410</v>
      </c>
      <c r="I17" s="21">
        <v>9838</v>
      </c>
      <c r="J17" s="29">
        <f t="shared" si="2"/>
        <v>170</v>
      </c>
      <c r="K17" s="30">
        <f t="shared" si="3"/>
        <v>-682</v>
      </c>
      <c r="L17" s="30">
        <f t="shared" si="4"/>
        <v>-340</v>
      </c>
      <c r="M17" s="41">
        <f t="shared" si="5"/>
        <v>-342</v>
      </c>
      <c r="N17" s="47">
        <f t="shared" si="6"/>
        <v>0.022</v>
      </c>
      <c r="O17" s="53">
        <f t="shared" si="6"/>
        <v>-0.035</v>
      </c>
      <c r="P17" s="53">
        <f t="shared" si="6"/>
        <v>-0.036</v>
      </c>
      <c r="Q17" s="54">
        <f t="shared" si="6"/>
        <v>-0.035</v>
      </c>
    </row>
    <row r="18" spans="1:17" ht="22.5" customHeight="1">
      <c r="A18" s="27" t="s">
        <v>36</v>
      </c>
      <c r="B18" s="20">
        <v>6167</v>
      </c>
      <c r="C18" s="20">
        <v>15288</v>
      </c>
      <c r="D18" s="20">
        <v>7649</v>
      </c>
      <c r="E18" s="21">
        <v>7639</v>
      </c>
      <c r="F18" s="22">
        <v>5688</v>
      </c>
      <c r="G18" s="20">
        <v>14966</v>
      </c>
      <c r="H18" s="20">
        <v>7501</v>
      </c>
      <c r="I18" s="21">
        <v>7465</v>
      </c>
      <c r="J18" s="29">
        <f t="shared" si="2"/>
        <v>479</v>
      </c>
      <c r="K18" s="30">
        <f t="shared" si="3"/>
        <v>322</v>
      </c>
      <c r="L18" s="30">
        <f t="shared" si="4"/>
        <v>148</v>
      </c>
      <c r="M18" s="41">
        <f t="shared" si="5"/>
        <v>174</v>
      </c>
      <c r="N18" s="47">
        <f t="shared" si="6"/>
        <v>0.084</v>
      </c>
      <c r="O18" s="64">
        <f t="shared" si="6"/>
        <v>0.022</v>
      </c>
      <c r="P18" s="64">
        <f t="shared" si="6"/>
        <v>0.02</v>
      </c>
      <c r="Q18" s="65">
        <f t="shared" si="6"/>
        <v>0.023</v>
      </c>
    </row>
    <row r="19" spans="1:17" ht="22.5" customHeight="1">
      <c r="A19" s="27" t="s">
        <v>37</v>
      </c>
      <c r="B19" s="20">
        <v>1368</v>
      </c>
      <c r="C19" s="20">
        <v>3721</v>
      </c>
      <c r="D19" s="20">
        <v>1825</v>
      </c>
      <c r="E19" s="21">
        <v>1896</v>
      </c>
      <c r="F19" s="22">
        <v>1396</v>
      </c>
      <c r="G19" s="20">
        <v>3973</v>
      </c>
      <c r="H19" s="20">
        <v>1949</v>
      </c>
      <c r="I19" s="21">
        <v>2024</v>
      </c>
      <c r="J19" s="29">
        <f t="shared" si="2"/>
        <v>-28</v>
      </c>
      <c r="K19" s="30">
        <f t="shared" si="3"/>
        <v>-252</v>
      </c>
      <c r="L19" s="30">
        <f t="shared" si="4"/>
        <v>-124</v>
      </c>
      <c r="M19" s="41">
        <f t="shared" si="5"/>
        <v>-128</v>
      </c>
      <c r="N19" s="55">
        <f t="shared" si="6"/>
        <v>-0.02</v>
      </c>
      <c r="O19" s="53">
        <f t="shared" si="6"/>
        <v>-0.063</v>
      </c>
      <c r="P19" s="53">
        <f t="shared" si="6"/>
        <v>-0.064</v>
      </c>
      <c r="Q19" s="54">
        <f t="shared" si="6"/>
        <v>-0.063</v>
      </c>
    </row>
    <row r="20" spans="1:17" ht="22.5" customHeight="1">
      <c r="A20" s="27" t="s">
        <v>38</v>
      </c>
      <c r="B20" s="20">
        <v>631</v>
      </c>
      <c r="C20" s="20">
        <v>1981</v>
      </c>
      <c r="D20" s="20">
        <v>973</v>
      </c>
      <c r="E20" s="21">
        <v>1008</v>
      </c>
      <c r="F20" s="22">
        <v>627</v>
      </c>
      <c r="G20" s="20">
        <v>2178</v>
      </c>
      <c r="H20" s="20">
        <v>1052</v>
      </c>
      <c r="I20" s="21">
        <v>1126</v>
      </c>
      <c r="J20" s="29">
        <f t="shared" si="2"/>
        <v>4</v>
      </c>
      <c r="K20" s="30">
        <f t="shared" si="3"/>
        <v>-197</v>
      </c>
      <c r="L20" s="30">
        <f t="shared" si="4"/>
        <v>-79</v>
      </c>
      <c r="M20" s="41">
        <f t="shared" si="5"/>
        <v>-118</v>
      </c>
      <c r="N20" s="47">
        <f t="shared" si="6"/>
        <v>0.006</v>
      </c>
      <c r="O20" s="53">
        <f t="shared" si="6"/>
        <v>-0.09</v>
      </c>
      <c r="P20" s="53">
        <f t="shared" si="6"/>
        <v>-0.075</v>
      </c>
      <c r="Q20" s="54">
        <f t="shared" si="6"/>
        <v>-0.105</v>
      </c>
    </row>
    <row r="21" spans="1:17" ht="22.5" customHeight="1">
      <c r="A21" s="27" t="s">
        <v>39</v>
      </c>
      <c r="B21" s="20">
        <v>510</v>
      </c>
      <c r="C21" s="20">
        <v>1421</v>
      </c>
      <c r="D21" s="20">
        <v>726</v>
      </c>
      <c r="E21" s="21">
        <v>695</v>
      </c>
      <c r="F21" s="22">
        <v>504</v>
      </c>
      <c r="G21" s="20">
        <v>1540</v>
      </c>
      <c r="H21" s="20">
        <v>767</v>
      </c>
      <c r="I21" s="21">
        <v>773</v>
      </c>
      <c r="J21" s="29">
        <f t="shared" si="2"/>
        <v>6</v>
      </c>
      <c r="K21" s="30">
        <f t="shared" si="3"/>
        <v>-119</v>
      </c>
      <c r="L21" s="30">
        <f t="shared" si="4"/>
        <v>-41</v>
      </c>
      <c r="M21" s="41">
        <f t="shared" si="5"/>
        <v>-78</v>
      </c>
      <c r="N21" s="47">
        <f t="shared" si="6"/>
        <v>0.012</v>
      </c>
      <c r="O21" s="53">
        <f t="shared" si="6"/>
        <v>-0.077</v>
      </c>
      <c r="P21" s="53">
        <f t="shared" si="6"/>
        <v>-0.053</v>
      </c>
      <c r="Q21" s="54">
        <f t="shared" si="6"/>
        <v>-0.101</v>
      </c>
    </row>
    <row r="22" spans="1:17" ht="22.5" customHeight="1">
      <c r="A22" s="27" t="s">
        <v>40</v>
      </c>
      <c r="B22" s="20">
        <v>518</v>
      </c>
      <c r="C22" s="20">
        <v>1392</v>
      </c>
      <c r="D22" s="20">
        <v>688</v>
      </c>
      <c r="E22" s="21">
        <v>704</v>
      </c>
      <c r="F22" s="66">
        <v>555</v>
      </c>
      <c r="G22" s="67">
        <v>1639</v>
      </c>
      <c r="H22" s="67">
        <v>797</v>
      </c>
      <c r="I22" s="68">
        <v>842</v>
      </c>
      <c r="J22" s="29">
        <f t="shared" si="2"/>
        <v>-37</v>
      </c>
      <c r="K22" s="30">
        <f t="shared" si="3"/>
        <v>-247</v>
      </c>
      <c r="L22" s="30">
        <f t="shared" si="4"/>
        <v>-109</v>
      </c>
      <c r="M22" s="41">
        <f t="shared" si="5"/>
        <v>-138</v>
      </c>
      <c r="N22" s="55">
        <f t="shared" si="6"/>
        <v>-0.067</v>
      </c>
      <c r="O22" s="53">
        <f t="shared" si="6"/>
        <v>-0.151</v>
      </c>
      <c r="P22" s="53">
        <f t="shared" si="6"/>
        <v>-0.137</v>
      </c>
      <c r="Q22" s="54">
        <f t="shared" si="6"/>
        <v>-0.164</v>
      </c>
    </row>
    <row r="23" spans="1:17" ht="22.5" customHeight="1">
      <c r="A23" s="35" t="s">
        <v>21</v>
      </c>
      <c r="B23" s="32">
        <f>SUBTOTAL(9,B24:B36)</f>
        <v>20635</v>
      </c>
      <c r="C23" s="32">
        <f aca="true" t="shared" si="7" ref="C23:I23">SUBTOTAL(9,C24:C36)</f>
        <v>58593</v>
      </c>
      <c r="D23" s="32">
        <f t="shared" si="7"/>
        <v>28573</v>
      </c>
      <c r="E23" s="33">
        <f t="shared" si="7"/>
        <v>30020</v>
      </c>
      <c r="F23" s="23">
        <f t="shared" si="7"/>
        <v>20780</v>
      </c>
      <c r="G23" s="32">
        <f t="shared" si="7"/>
        <v>64072</v>
      </c>
      <c r="H23" s="32">
        <f t="shared" si="7"/>
        <v>31055</v>
      </c>
      <c r="I23" s="33">
        <f t="shared" si="7"/>
        <v>33017</v>
      </c>
      <c r="J23" s="31">
        <f t="shared" si="2"/>
        <v>-145</v>
      </c>
      <c r="K23" s="32">
        <f t="shared" si="3"/>
        <v>-5479</v>
      </c>
      <c r="L23" s="32">
        <f t="shared" si="4"/>
        <v>-2482</v>
      </c>
      <c r="M23" s="42">
        <f t="shared" si="5"/>
        <v>-2997</v>
      </c>
      <c r="N23" s="56">
        <f t="shared" si="6"/>
        <v>-0.007</v>
      </c>
      <c r="O23" s="57">
        <f t="shared" si="6"/>
        <v>-0.086</v>
      </c>
      <c r="P23" s="57">
        <f t="shared" si="6"/>
        <v>-0.08</v>
      </c>
      <c r="Q23" s="58">
        <f t="shared" si="6"/>
        <v>-0.091</v>
      </c>
    </row>
    <row r="24" spans="1:17" ht="22.5" customHeight="1">
      <c r="A24" s="27" t="s">
        <v>6</v>
      </c>
      <c r="B24" s="20">
        <v>863</v>
      </c>
      <c r="C24" s="20">
        <v>2069</v>
      </c>
      <c r="D24" s="20">
        <v>983</v>
      </c>
      <c r="E24" s="21">
        <v>1086</v>
      </c>
      <c r="F24" s="22">
        <v>960</v>
      </c>
      <c r="G24" s="20">
        <v>2491</v>
      </c>
      <c r="H24" s="20">
        <v>1208</v>
      </c>
      <c r="I24" s="21">
        <v>1283</v>
      </c>
      <c r="J24" s="29">
        <f t="shared" si="2"/>
        <v>-97</v>
      </c>
      <c r="K24" s="30">
        <f t="shared" si="3"/>
        <v>-422</v>
      </c>
      <c r="L24" s="30">
        <f t="shared" si="4"/>
        <v>-225</v>
      </c>
      <c r="M24" s="41">
        <f t="shared" si="5"/>
        <v>-197</v>
      </c>
      <c r="N24" s="55">
        <f t="shared" si="6"/>
        <v>-0.101</v>
      </c>
      <c r="O24" s="53">
        <f t="shared" si="6"/>
        <v>-0.169</v>
      </c>
      <c r="P24" s="53">
        <f t="shared" si="6"/>
        <v>-0.186</v>
      </c>
      <c r="Q24" s="54">
        <f t="shared" si="6"/>
        <v>-0.154</v>
      </c>
    </row>
    <row r="25" spans="1:17" ht="22.5" customHeight="1">
      <c r="A25" s="27" t="s">
        <v>7</v>
      </c>
      <c r="B25" s="20">
        <v>1051</v>
      </c>
      <c r="C25" s="20">
        <v>3111</v>
      </c>
      <c r="D25" s="20">
        <v>1520</v>
      </c>
      <c r="E25" s="21">
        <v>1591</v>
      </c>
      <c r="F25" s="22">
        <v>1091</v>
      </c>
      <c r="G25" s="20">
        <v>3442</v>
      </c>
      <c r="H25" s="20">
        <v>1649</v>
      </c>
      <c r="I25" s="21">
        <v>1793</v>
      </c>
      <c r="J25" s="29">
        <f t="shared" si="2"/>
        <v>-40</v>
      </c>
      <c r="K25" s="30">
        <f t="shared" si="3"/>
        <v>-331</v>
      </c>
      <c r="L25" s="30">
        <f t="shared" si="4"/>
        <v>-129</v>
      </c>
      <c r="M25" s="41">
        <f t="shared" si="5"/>
        <v>-202</v>
      </c>
      <c r="N25" s="55">
        <f t="shared" si="6"/>
        <v>-0.037</v>
      </c>
      <c r="O25" s="53">
        <f t="shared" si="6"/>
        <v>-0.096</v>
      </c>
      <c r="P25" s="53">
        <f t="shared" si="6"/>
        <v>-0.078</v>
      </c>
      <c r="Q25" s="54">
        <f t="shared" si="6"/>
        <v>-0.113</v>
      </c>
    </row>
    <row r="26" spans="1:17" ht="22.5" customHeight="1">
      <c r="A26" s="27" t="s">
        <v>8</v>
      </c>
      <c r="B26" s="20">
        <v>513</v>
      </c>
      <c r="C26" s="20">
        <v>1289</v>
      </c>
      <c r="D26" s="20">
        <v>603</v>
      </c>
      <c r="E26" s="21">
        <v>686</v>
      </c>
      <c r="F26" s="22">
        <v>582</v>
      </c>
      <c r="G26" s="20">
        <v>1613</v>
      </c>
      <c r="H26" s="20">
        <v>767</v>
      </c>
      <c r="I26" s="21">
        <v>846</v>
      </c>
      <c r="J26" s="29">
        <f t="shared" si="2"/>
        <v>-69</v>
      </c>
      <c r="K26" s="30">
        <f t="shared" si="3"/>
        <v>-324</v>
      </c>
      <c r="L26" s="30">
        <f t="shared" si="4"/>
        <v>-164</v>
      </c>
      <c r="M26" s="41">
        <f t="shared" si="5"/>
        <v>-160</v>
      </c>
      <c r="N26" s="55">
        <f t="shared" si="6"/>
        <v>-0.119</v>
      </c>
      <c r="O26" s="53">
        <f t="shared" si="6"/>
        <v>-0.201</v>
      </c>
      <c r="P26" s="53">
        <f t="shared" si="6"/>
        <v>-0.214</v>
      </c>
      <c r="Q26" s="54">
        <f t="shared" si="6"/>
        <v>-0.189</v>
      </c>
    </row>
    <row r="27" spans="1:17" ht="22.5" customHeight="1">
      <c r="A27" s="27" t="s">
        <v>9</v>
      </c>
      <c r="B27" s="20">
        <v>643</v>
      </c>
      <c r="C27" s="20">
        <v>1629</v>
      </c>
      <c r="D27" s="20">
        <v>784</v>
      </c>
      <c r="E27" s="21">
        <v>845</v>
      </c>
      <c r="F27" s="22">
        <v>717</v>
      </c>
      <c r="G27" s="20">
        <v>2001</v>
      </c>
      <c r="H27" s="20">
        <v>957</v>
      </c>
      <c r="I27" s="21">
        <v>1044</v>
      </c>
      <c r="J27" s="29">
        <f t="shared" si="2"/>
        <v>-74</v>
      </c>
      <c r="K27" s="30">
        <f t="shared" si="3"/>
        <v>-372</v>
      </c>
      <c r="L27" s="30">
        <f t="shared" si="4"/>
        <v>-173</v>
      </c>
      <c r="M27" s="41">
        <f t="shared" si="5"/>
        <v>-199</v>
      </c>
      <c r="N27" s="55">
        <f t="shared" si="6"/>
        <v>-0.103</v>
      </c>
      <c r="O27" s="53">
        <f t="shared" si="6"/>
        <v>-0.186</v>
      </c>
      <c r="P27" s="53">
        <f t="shared" si="6"/>
        <v>-0.181</v>
      </c>
      <c r="Q27" s="54">
        <f t="shared" si="6"/>
        <v>-0.191</v>
      </c>
    </row>
    <row r="28" spans="1:17" ht="22.5" customHeight="1">
      <c r="A28" s="27" t="s">
        <v>10</v>
      </c>
      <c r="B28" s="20">
        <v>3196</v>
      </c>
      <c r="C28" s="20">
        <v>8901</v>
      </c>
      <c r="D28" s="20">
        <v>4301</v>
      </c>
      <c r="E28" s="21">
        <v>4600</v>
      </c>
      <c r="F28" s="22">
        <v>3316</v>
      </c>
      <c r="G28" s="20">
        <v>9837</v>
      </c>
      <c r="H28" s="20">
        <v>4722</v>
      </c>
      <c r="I28" s="21">
        <v>5115</v>
      </c>
      <c r="J28" s="29">
        <f t="shared" si="2"/>
        <v>-120</v>
      </c>
      <c r="K28" s="30">
        <f t="shared" si="3"/>
        <v>-936</v>
      </c>
      <c r="L28" s="30">
        <f t="shared" si="4"/>
        <v>-421</v>
      </c>
      <c r="M28" s="41">
        <f t="shared" si="5"/>
        <v>-515</v>
      </c>
      <c r="N28" s="55">
        <f t="shared" si="6"/>
        <v>-0.036</v>
      </c>
      <c r="O28" s="53">
        <f t="shared" si="6"/>
        <v>-0.095</v>
      </c>
      <c r="P28" s="53">
        <f t="shared" si="6"/>
        <v>-0.089</v>
      </c>
      <c r="Q28" s="54">
        <f t="shared" si="6"/>
        <v>-0.101</v>
      </c>
    </row>
    <row r="29" spans="1:17" ht="22.5" customHeight="1">
      <c r="A29" s="27" t="s">
        <v>11</v>
      </c>
      <c r="B29" s="20">
        <v>3295</v>
      </c>
      <c r="C29" s="20">
        <v>9096</v>
      </c>
      <c r="D29" s="20">
        <v>4494</v>
      </c>
      <c r="E29" s="21">
        <v>4602</v>
      </c>
      <c r="F29" s="22">
        <v>3128</v>
      </c>
      <c r="G29" s="20">
        <v>9475</v>
      </c>
      <c r="H29" s="20">
        <v>4619</v>
      </c>
      <c r="I29" s="21">
        <v>4856</v>
      </c>
      <c r="J29" s="29">
        <f t="shared" si="2"/>
        <v>167</v>
      </c>
      <c r="K29" s="30">
        <f t="shared" si="3"/>
        <v>-379</v>
      </c>
      <c r="L29" s="30">
        <f t="shared" si="4"/>
        <v>-125</v>
      </c>
      <c r="M29" s="41">
        <f t="shared" si="5"/>
        <v>-254</v>
      </c>
      <c r="N29" s="47">
        <f t="shared" si="6"/>
        <v>0.053</v>
      </c>
      <c r="O29" s="53">
        <f t="shared" si="6"/>
        <v>-0.04</v>
      </c>
      <c r="P29" s="53">
        <f t="shared" si="6"/>
        <v>-0.027</v>
      </c>
      <c r="Q29" s="54">
        <f t="shared" si="6"/>
        <v>-0.052</v>
      </c>
    </row>
    <row r="30" spans="1:17" ht="22.5" customHeight="1">
      <c r="A30" s="27" t="s">
        <v>12</v>
      </c>
      <c r="B30" s="20">
        <v>3221</v>
      </c>
      <c r="C30" s="20">
        <v>9176</v>
      </c>
      <c r="D30" s="20">
        <v>4514</v>
      </c>
      <c r="E30" s="21">
        <v>4662</v>
      </c>
      <c r="F30" s="22">
        <v>2917</v>
      </c>
      <c r="G30" s="20">
        <v>9267</v>
      </c>
      <c r="H30" s="20">
        <v>4578</v>
      </c>
      <c r="I30" s="21">
        <v>4689</v>
      </c>
      <c r="J30" s="29">
        <f t="shared" si="2"/>
        <v>304</v>
      </c>
      <c r="K30" s="30">
        <f t="shared" si="3"/>
        <v>-91</v>
      </c>
      <c r="L30" s="30">
        <f t="shared" si="4"/>
        <v>-64</v>
      </c>
      <c r="M30" s="41">
        <f t="shared" si="5"/>
        <v>-27</v>
      </c>
      <c r="N30" s="47">
        <f t="shared" si="6"/>
        <v>0.104</v>
      </c>
      <c r="O30" s="53">
        <f t="shared" si="6"/>
        <v>-0.01</v>
      </c>
      <c r="P30" s="53">
        <f t="shared" si="6"/>
        <v>-0.014</v>
      </c>
      <c r="Q30" s="54">
        <f t="shared" si="6"/>
        <v>-0.006</v>
      </c>
    </row>
    <row r="31" spans="1:17" ht="22.5" customHeight="1">
      <c r="A31" s="27" t="s">
        <v>13</v>
      </c>
      <c r="B31" s="20">
        <v>1279</v>
      </c>
      <c r="C31" s="20">
        <v>3669</v>
      </c>
      <c r="D31" s="20">
        <v>1757</v>
      </c>
      <c r="E31" s="21">
        <v>1912</v>
      </c>
      <c r="F31" s="22">
        <v>1353</v>
      </c>
      <c r="G31" s="20">
        <v>4234</v>
      </c>
      <c r="H31" s="20">
        <v>2029</v>
      </c>
      <c r="I31" s="21">
        <v>2205</v>
      </c>
      <c r="J31" s="29">
        <f t="shared" si="2"/>
        <v>-74</v>
      </c>
      <c r="K31" s="30">
        <f t="shared" si="3"/>
        <v>-565</v>
      </c>
      <c r="L31" s="30">
        <f t="shared" si="4"/>
        <v>-272</v>
      </c>
      <c r="M31" s="41">
        <f t="shared" si="5"/>
        <v>-293</v>
      </c>
      <c r="N31" s="55">
        <f t="shared" si="6"/>
        <v>-0.055</v>
      </c>
      <c r="O31" s="53">
        <f t="shared" si="6"/>
        <v>-0.133</v>
      </c>
      <c r="P31" s="53">
        <f t="shared" si="6"/>
        <v>-0.134</v>
      </c>
      <c r="Q31" s="54">
        <f t="shared" si="6"/>
        <v>-0.133</v>
      </c>
    </row>
    <row r="32" spans="1:17" ht="22.5" customHeight="1">
      <c r="A32" s="27" t="s">
        <v>14</v>
      </c>
      <c r="B32" s="20">
        <v>1237</v>
      </c>
      <c r="C32" s="20">
        <v>3390</v>
      </c>
      <c r="D32" s="20">
        <v>1648</v>
      </c>
      <c r="E32" s="21">
        <v>1742</v>
      </c>
      <c r="F32" s="22">
        <v>1288</v>
      </c>
      <c r="G32" s="20">
        <v>3867</v>
      </c>
      <c r="H32" s="20">
        <v>1861</v>
      </c>
      <c r="I32" s="21">
        <v>2006</v>
      </c>
      <c r="J32" s="29">
        <f t="shared" si="2"/>
        <v>-51</v>
      </c>
      <c r="K32" s="30">
        <f t="shared" si="3"/>
        <v>-477</v>
      </c>
      <c r="L32" s="30">
        <f t="shared" si="4"/>
        <v>-213</v>
      </c>
      <c r="M32" s="41">
        <f t="shared" si="5"/>
        <v>-264</v>
      </c>
      <c r="N32" s="55">
        <f t="shared" si="6"/>
        <v>-0.04</v>
      </c>
      <c r="O32" s="53">
        <f t="shared" si="6"/>
        <v>-0.123</v>
      </c>
      <c r="P32" s="53">
        <f t="shared" si="6"/>
        <v>-0.114</v>
      </c>
      <c r="Q32" s="54">
        <f t="shared" si="6"/>
        <v>-0.132</v>
      </c>
    </row>
    <row r="33" spans="1:17" ht="22.5" customHeight="1">
      <c r="A33" s="27" t="s">
        <v>15</v>
      </c>
      <c r="B33" s="20">
        <v>2026</v>
      </c>
      <c r="C33" s="20">
        <v>6248</v>
      </c>
      <c r="D33" s="20">
        <v>3025</v>
      </c>
      <c r="E33" s="21">
        <v>3223</v>
      </c>
      <c r="F33" s="22">
        <v>2079</v>
      </c>
      <c r="G33" s="20">
        <v>6831</v>
      </c>
      <c r="H33" s="20">
        <v>3264</v>
      </c>
      <c r="I33" s="21">
        <v>3567</v>
      </c>
      <c r="J33" s="29">
        <f t="shared" si="2"/>
        <v>-53</v>
      </c>
      <c r="K33" s="30">
        <f t="shared" si="3"/>
        <v>-583</v>
      </c>
      <c r="L33" s="30">
        <f t="shared" si="4"/>
        <v>-239</v>
      </c>
      <c r="M33" s="41">
        <f t="shared" si="5"/>
        <v>-344</v>
      </c>
      <c r="N33" s="55">
        <f t="shared" si="6"/>
        <v>-0.025</v>
      </c>
      <c r="O33" s="53">
        <f t="shared" si="6"/>
        <v>-0.085</v>
      </c>
      <c r="P33" s="53">
        <f t="shared" si="6"/>
        <v>-0.073</v>
      </c>
      <c r="Q33" s="54">
        <f t="shared" si="6"/>
        <v>-0.096</v>
      </c>
    </row>
    <row r="34" spans="1:17" ht="22.5" customHeight="1">
      <c r="A34" s="27" t="s">
        <v>16</v>
      </c>
      <c r="B34" s="20">
        <v>820</v>
      </c>
      <c r="C34" s="20">
        <v>2453</v>
      </c>
      <c r="D34" s="20">
        <v>1236</v>
      </c>
      <c r="E34" s="21">
        <v>1217</v>
      </c>
      <c r="F34" s="22">
        <v>826</v>
      </c>
      <c r="G34" s="20">
        <v>2780</v>
      </c>
      <c r="H34" s="20">
        <v>1380</v>
      </c>
      <c r="I34" s="21">
        <v>1400</v>
      </c>
      <c r="J34" s="29">
        <f t="shared" si="2"/>
        <v>-6</v>
      </c>
      <c r="K34" s="30">
        <f t="shared" si="3"/>
        <v>-327</v>
      </c>
      <c r="L34" s="30">
        <f t="shared" si="4"/>
        <v>-144</v>
      </c>
      <c r="M34" s="41">
        <f t="shared" si="5"/>
        <v>-183</v>
      </c>
      <c r="N34" s="55">
        <f t="shared" si="6"/>
        <v>-0.007</v>
      </c>
      <c r="O34" s="53">
        <f t="shared" si="6"/>
        <v>-0.118</v>
      </c>
      <c r="P34" s="53">
        <f t="shared" si="6"/>
        <v>-0.104</v>
      </c>
      <c r="Q34" s="54">
        <f t="shared" si="6"/>
        <v>-0.131</v>
      </c>
    </row>
    <row r="35" spans="1:17" ht="22.5" customHeight="1">
      <c r="A35" s="27" t="s">
        <v>17</v>
      </c>
      <c r="B35" s="20">
        <v>1686</v>
      </c>
      <c r="C35" s="20">
        <v>5218</v>
      </c>
      <c r="D35" s="20">
        <v>2567</v>
      </c>
      <c r="E35" s="21">
        <v>2651</v>
      </c>
      <c r="F35" s="22">
        <v>1684</v>
      </c>
      <c r="G35" s="20">
        <v>5625</v>
      </c>
      <c r="H35" s="20">
        <v>2752</v>
      </c>
      <c r="I35" s="21">
        <v>2873</v>
      </c>
      <c r="J35" s="29">
        <f t="shared" si="2"/>
        <v>2</v>
      </c>
      <c r="K35" s="30">
        <f t="shared" si="3"/>
        <v>-407</v>
      </c>
      <c r="L35" s="30">
        <f t="shared" si="4"/>
        <v>-185</v>
      </c>
      <c r="M35" s="41">
        <f t="shared" si="5"/>
        <v>-222</v>
      </c>
      <c r="N35" s="47">
        <f t="shared" si="6"/>
        <v>0.001</v>
      </c>
      <c r="O35" s="53">
        <f t="shared" si="6"/>
        <v>-0.072</v>
      </c>
      <c r="P35" s="53">
        <f t="shared" si="6"/>
        <v>-0.067</v>
      </c>
      <c r="Q35" s="54">
        <f t="shared" si="6"/>
        <v>-0.077</v>
      </c>
    </row>
    <row r="36" spans="1:17" ht="22.5" customHeight="1" thickBot="1">
      <c r="A36" s="28" t="s">
        <v>18</v>
      </c>
      <c r="B36" s="24">
        <v>805</v>
      </c>
      <c r="C36" s="24">
        <v>2344</v>
      </c>
      <c r="D36" s="24">
        <v>1141</v>
      </c>
      <c r="E36" s="25">
        <v>1203</v>
      </c>
      <c r="F36" s="26">
        <v>839</v>
      </c>
      <c r="G36" s="24">
        <v>2609</v>
      </c>
      <c r="H36" s="24">
        <v>1269</v>
      </c>
      <c r="I36" s="25">
        <v>1340</v>
      </c>
      <c r="J36" s="44">
        <f t="shared" si="2"/>
        <v>-34</v>
      </c>
      <c r="K36" s="43">
        <f t="shared" si="3"/>
        <v>-265</v>
      </c>
      <c r="L36" s="43">
        <f t="shared" si="4"/>
        <v>-128</v>
      </c>
      <c r="M36" s="45">
        <f t="shared" si="5"/>
        <v>-137</v>
      </c>
      <c r="N36" s="61">
        <f t="shared" si="6"/>
        <v>-0.041</v>
      </c>
      <c r="O36" s="59">
        <f t="shared" si="6"/>
        <v>-0.102</v>
      </c>
      <c r="P36" s="59">
        <f t="shared" si="6"/>
        <v>-0.101</v>
      </c>
      <c r="Q36" s="60">
        <f t="shared" si="6"/>
        <v>-0.102</v>
      </c>
    </row>
    <row r="37" spans="1:17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3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3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3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3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3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3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3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3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3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3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3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3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3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3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3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3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3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3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3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3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3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3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3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3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3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3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3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3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3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3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3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3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3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3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3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3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3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3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3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3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3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3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3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3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3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3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3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3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3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3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3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3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3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3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3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3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3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3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3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3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3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3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3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3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3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3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3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3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3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3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3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3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3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3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3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3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3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3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3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3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3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3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3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3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3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3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3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3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3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3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3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3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3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3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3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3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3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3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3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3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3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3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3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3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3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3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3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3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3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3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3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3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3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3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3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3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3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3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3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3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3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3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3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3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3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3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3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3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3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3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3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3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3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3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3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3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3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3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3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3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3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3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3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3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3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3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3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3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3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3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3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3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3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3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3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3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3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3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3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3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3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3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3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3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3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3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3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3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3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3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3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3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3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3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3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3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3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3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3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3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3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3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3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3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3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3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3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3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3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3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3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3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3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3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3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3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3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3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3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3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3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3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3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3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3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3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3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3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3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3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3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3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3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3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3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3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3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3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3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3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3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3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3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3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3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3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3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3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3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3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3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3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3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3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3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3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3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3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3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3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3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3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3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3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3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3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3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3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3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3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3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3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3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3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3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3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3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3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3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3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3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3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3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3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3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3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3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3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3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3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3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3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3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3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3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3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3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3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3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3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3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3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3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3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3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3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3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3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3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3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3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3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3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3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3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3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3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3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3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3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3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3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3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3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3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3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3.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3.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3.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3.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3.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3.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3.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3.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3.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3.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3.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3.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3.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3.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3.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3.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3.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3.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3.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3.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3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3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3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3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3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3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3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3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3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3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3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3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3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3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3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3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3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3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3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3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3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3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3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3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3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3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3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3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3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3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3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3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3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3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3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3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3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3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3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3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3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3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3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3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3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3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3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3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3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3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3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3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3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3.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3.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3.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3.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3.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3.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3.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3.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3.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3.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3.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3.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3.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3.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3.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3.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3.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3.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3.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3.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3.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3.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3.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3.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3.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3.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3.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3.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3.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3.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3.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3.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3.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3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3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3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3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3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3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3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3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3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3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3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3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3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3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3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3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3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3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3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3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3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3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3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3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3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3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3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3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3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3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3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3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3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3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3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3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3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3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3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3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3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3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3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3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3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3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3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3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3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3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3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3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3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3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3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3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3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3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3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3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3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3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3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3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3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3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3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3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3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3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3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3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3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3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3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3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3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3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3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3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3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3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3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3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3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3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3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3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3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3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3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3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3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3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3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3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3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3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3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3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3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3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3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3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3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3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3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3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3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3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3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3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3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3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3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3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3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3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3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3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3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3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3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3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3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3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3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3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3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3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3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3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3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3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3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3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3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3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3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3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3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3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3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3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3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3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3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3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3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3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3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3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3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3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3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3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3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3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3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3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3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3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3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3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3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3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3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3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3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3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3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3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3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3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3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3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3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3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3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3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3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3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3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3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3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3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3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3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3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3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3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3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3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3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3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3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3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3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3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3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3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3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3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3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3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3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3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3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3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3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3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3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3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3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3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3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3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3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3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3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3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3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3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3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3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3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3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3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3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3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3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3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3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3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3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3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3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3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3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3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3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3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3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3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3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3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3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3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3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3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3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3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3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3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3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3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3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3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3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3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3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3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3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3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3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3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3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3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3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3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3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3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3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3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3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3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3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3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3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3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3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3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3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3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3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3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3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3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3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3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3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3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3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3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3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3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3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3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3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3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3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3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3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3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3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3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3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3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3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3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3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3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3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3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3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3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3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3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3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3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3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3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3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3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3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3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3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3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3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3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3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3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3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3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3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3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3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3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3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3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3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3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3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3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3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3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3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3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3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3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3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3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3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3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3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3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3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3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3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3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3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3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3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3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3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3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3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3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3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3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3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3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3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3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3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3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3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3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3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3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3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3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3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3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3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3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3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3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3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3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3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3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3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3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3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3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3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3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3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3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3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3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3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3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3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3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3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3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3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3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3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3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3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3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3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3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3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3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3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3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3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3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3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3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3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3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3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3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3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3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3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3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3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3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3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3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3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3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3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3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3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3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3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3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3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3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3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3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3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3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3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3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3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3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3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3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3.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3.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3.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3.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3.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3.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3.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3.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3.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3.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3.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3.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3.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3.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3.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3.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3.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3.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3.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3.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3.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3.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3.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3.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3.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3.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3.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3.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3.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3.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3.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3.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3.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3.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3.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3.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3.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3.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3.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3.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3.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3.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3.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3.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3.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3.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3.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3.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3.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3.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3.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3.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3.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3.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3.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3.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3.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3.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3.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3.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3.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3.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3.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3.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3.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3.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3.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3.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3.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3.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3.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3.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3.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3.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3.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3.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3.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3.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3.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3.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3.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3.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3.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3.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3.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3.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3.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3.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3.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3.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3.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3.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3.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3.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3.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3.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3.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3.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3.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3.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3.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3.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3.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3.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3.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3.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3.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3.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3.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3.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3.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3.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3.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3.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3.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3.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3.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3.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3.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3.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3.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3.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3.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3.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3.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3.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3.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3.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3.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3.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3.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3.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3.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3.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3.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3.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3.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3.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3.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3.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3.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3.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3.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3.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3.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3.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3.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3.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3.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3.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3.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3.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3.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3.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3.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3.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3.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3.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3.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3.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3.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3.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3.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3.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3.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3.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3.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3.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3.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3.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3.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3.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3.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3.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3.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3.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3.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3.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3.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3.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3.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3.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3.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3.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3.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3.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3.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3.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3.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3.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3.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3.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3.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3.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3.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3.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3.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3.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3.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3.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3.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3.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3.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3.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3.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3.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3.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3.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3.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3.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3.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3.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3.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3.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3.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3.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3.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3.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3.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3.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3.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3.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3.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3.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3.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3.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3.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3.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3.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3.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3.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3.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3.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3.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3.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3.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3.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3.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3.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3.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3.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3.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3.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3.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3.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3.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3.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3.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3.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3.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3.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3.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3.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3.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3.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3.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3.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3.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3.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3.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3.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3.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3.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3.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3.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3.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3.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3.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3.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3.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3.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3.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3.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3.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3.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3.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3.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3.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3.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3.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3.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3.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3.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3.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3.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3.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3.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3.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3.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3.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3.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3.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3.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3.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3.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3.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3.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3.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3.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3.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3.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3.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3.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3.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3.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3.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3.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3.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3.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3.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3.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3.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3.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3.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3.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3.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3.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3.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3.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3.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3.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3.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3.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3.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3.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3.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3.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3.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3.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3.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3.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3.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3.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3.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3.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3.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3.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3.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3.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3.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3.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3.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3.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3.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3.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3.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3.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3.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3.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3.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3.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3.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3.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3.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3.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3.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3.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3.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3.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3.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3.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3.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3.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3.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3.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3.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3.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3.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3.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3.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3.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3.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3.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3.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3.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3.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3.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3.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3.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3.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3.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3.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3.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3.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3.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3.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3.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3.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3.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3.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3.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3.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3.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3.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3.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3.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3.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3.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3.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3.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3.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3.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3.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3.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3.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3.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3.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3.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3.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3.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3.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3.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3.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3.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3.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3.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3.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3.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3.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3.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3.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3.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3.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3.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3.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3.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3.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3.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3.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3.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3.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3.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3.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3.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3.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3.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3.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3.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3.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3.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3.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3.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3.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3.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3.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3.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3.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3.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3.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3.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3.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3.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3.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3.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3.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3.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3.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3.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3.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3.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3.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3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3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3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3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3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3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3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3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3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3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3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3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3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3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3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3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3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3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3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3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3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3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3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3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3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3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3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3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3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3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3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3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3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3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3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3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3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3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3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3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3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3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3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3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3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3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3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3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3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3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3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3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3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3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3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3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3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3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3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3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3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3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3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3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3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3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3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3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3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3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3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3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3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3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3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3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3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3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3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3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3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3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3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3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3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3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3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3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3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3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3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3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3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3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3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3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3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3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3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3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3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3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3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3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3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3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3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3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3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3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3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3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3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3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3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3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3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3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3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3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3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3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3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3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3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3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3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3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3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3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3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3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3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3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3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3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3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3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3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3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3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3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3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3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3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3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3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3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3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3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3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3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3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3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3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3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3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3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3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3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3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3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3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3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3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3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3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3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3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3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3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3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3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3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3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3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3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3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3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3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3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3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3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3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3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3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3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3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3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3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3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3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3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3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3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3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3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3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3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3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3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3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3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3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3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3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3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3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3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3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3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3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3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3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3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3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3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3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3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3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3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3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3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3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3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3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3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3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3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3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3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3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3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3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3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3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3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3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3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3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3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3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3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3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3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3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3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3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3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3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3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3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3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3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3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3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3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3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3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3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3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3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3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3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3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3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3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3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3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3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3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3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3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3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3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3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3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3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3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3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3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3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3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3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3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3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3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3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3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3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3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3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3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3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3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3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3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3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3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3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3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3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3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3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3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3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3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3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3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3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3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3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3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3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3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3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3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3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3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3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3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3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3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3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3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3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3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3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3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3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3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3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3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3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3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3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3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3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3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3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3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3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3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3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3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3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3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3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3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3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3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3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3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3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3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3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3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3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3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3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3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3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3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3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3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3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3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3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3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3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3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3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3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3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3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3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3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3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3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3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3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3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3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3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3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3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3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3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3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3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3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3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3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3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3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3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3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3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3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3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3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3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3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3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3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3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3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3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3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3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3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3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3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3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3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3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3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3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3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3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3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3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3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3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3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3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3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3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3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3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3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3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3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3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3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3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3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3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3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3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3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3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3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3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3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3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3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3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3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3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3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3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3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3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3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3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3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3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3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3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3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3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3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3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3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3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3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3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3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3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3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3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3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3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3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3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3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3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3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3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3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3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3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3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3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3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3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3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3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3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3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3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3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3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3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3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3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3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3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3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3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3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3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3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3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3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3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3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3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3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3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3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3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3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3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3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3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3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3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3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3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3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3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3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3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3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3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3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3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3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3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3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3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3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3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3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3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3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3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3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3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3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3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3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3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3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3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3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3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3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3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3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3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3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3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3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3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3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3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3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3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3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3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3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3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3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3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3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3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3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3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3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3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3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3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3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3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3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3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3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3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3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3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3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3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3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3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3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3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3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3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3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3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3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3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3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3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3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3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3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3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3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3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3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3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3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3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3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3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3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3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3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3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3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3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3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3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3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3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3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3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3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3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3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3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3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3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3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3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3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3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3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3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3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3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3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3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3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3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3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3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3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3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3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3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3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3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3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3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3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3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3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3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3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3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3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3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3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3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3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3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3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3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3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3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3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3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3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3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3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3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3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3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3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3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3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3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3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3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3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3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3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3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3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3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3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3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3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3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3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3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3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3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3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3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3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3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3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3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3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3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3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3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3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3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3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3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3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3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3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3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3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3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3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3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3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3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3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3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3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3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3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3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3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3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3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3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3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3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3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3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3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3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3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3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3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3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3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3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3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3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3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3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3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3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3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3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3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3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3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3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3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3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3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3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3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3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3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3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3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3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3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3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3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3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3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3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3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3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3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3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3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3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3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3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3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3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3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3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3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3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3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3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3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3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3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3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3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3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3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3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3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3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3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3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3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3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3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3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3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3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3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3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3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3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3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3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3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3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3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3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3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3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3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3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3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3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3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3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3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3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3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3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3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3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3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3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3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3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3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3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3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3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3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3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3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3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3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3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3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3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3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3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3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3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3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3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3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3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3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3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3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3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3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3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3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3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3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3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3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3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3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3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3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3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3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3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3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3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3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3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3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3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3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3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3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3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3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3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3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3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3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3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3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3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3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3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3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3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3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3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3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3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3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3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3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3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3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3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3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3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3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3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3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3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3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3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3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3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3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3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3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3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3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3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3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3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3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3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3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3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3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3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3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3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3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3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3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3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3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3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3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3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3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3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3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3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3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3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3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3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3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3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3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3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3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3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3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3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3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3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3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3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3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3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3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3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3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3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3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3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3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3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ht="13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ht="13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ht="13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ht="13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ht="13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ht="13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ht="13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ht="13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ht="13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ht="13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ht="13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ht="13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ht="13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ht="13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ht="13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ht="13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ht="13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ht="13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ht="13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ht="13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ht="13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ht="13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ht="13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ht="13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ht="13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ht="13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ht="13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ht="13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ht="13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ht="13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ht="13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ht="13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ht="13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ht="13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ht="13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ht="13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ht="13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ht="13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ht="13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ht="13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ht="13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ht="13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ht="13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ht="13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ht="13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ht="13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ht="13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ht="13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ht="13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ht="13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ht="13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ht="13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ht="13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ht="13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ht="13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ht="13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ht="13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ht="13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ht="13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ht="13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ht="13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ht="13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ht="13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ht="13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ht="13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ht="13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ht="13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ht="13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ht="13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ht="13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ht="13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ht="13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ht="13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ht="13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ht="13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ht="13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ht="13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ht="13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ht="13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ht="13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ht="13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ht="13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ht="13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ht="13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ht="13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ht="13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ht="13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ht="13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ht="13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ht="13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ht="13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ht="13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ht="13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ht="13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ht="13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ht="13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ht="13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ht="13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ht="13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ht="13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ht="13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ht="13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ht="13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ht="13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ht="13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ht="13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ht="13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ht="13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ht="13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ht="13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ht="13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ht="13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ht="13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ht="13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ht="13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ht="13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ht="13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ht="13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ht="13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ht="13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ht="13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ht="13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ht="13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ht="13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ht="13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ht="13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ht="13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ht="13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ht="13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ht="13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ht="13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ht="13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ht="13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ht="13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ht="13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ht="13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ht="13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ht="13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ht="13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ht="13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ht="13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ht="13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ht="13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ht="13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ht="13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ht="13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ht="13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ht="13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ht="13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ht="13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ht="13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ht="13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ht="13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ht="13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ht="13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ht="13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ht="13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ht="13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ht="13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ht="13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ht="13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ht="13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ht="13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ht="13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ht="13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ht="13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</sheetData>
  <sheetProtection/>
  <mergeCells count="13">
    <mergeCell ref="N3:Q3"/>
    <mergeCell ref="N4:N5"/>
    <mergeCell ref="O4:Q4"/>
    <mergeCell ref="J4:J5"/>
    <mergeCell ref="K4:M4"/>
    <mergeCell ref="A3:E3"/>
    <mergeCell ref="F3:I3"/>
    <mergeCell ref="J3:M3"/>
    <mergeCell ref="A4:A5"/>
    <mergeCell ref="B4:B5"/>
    <mergeCell ref="C4:E4"/>
    <mergeCell ref="F4:F5"/>
    <mergeCell ref="G4:I4"/>
  </mergeCell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uchiyama shouta</dc:creator>
  <cp:keywords/>
  <dc:description/>
  <cp:lastModifiedBy>adachi takayoshi</cp:lastModifiedBy>
  <cp:lastPrinted>2022-02-17T00:33:07Z</cp:lastPrinted>
  <dcterms:created xsi:type="dcterms:W3CDTF">2016-01-18T01:07:45Z</dcterms:created>
  <dcterms:modified xsi:type="dcterms:W3CDTF">2022-02-17T00:33:21Z</dcterms:modified>
  <cp:category/>
  <cp:version/>
  <cp:contentType/>
  <cp:contentStatus/>
</cp:coreProperties>
</file>