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lum\907生活排水対策課\01_経営企画係\013 公営企業経営比較分析表\R5\02報告\"/>
    </mc:Choice>
  </mc:AlternateContent>
  <workbookProtection workbookAlgorithmName="SHA-512" workbookHashValue="GdAiKGXo0HK1ME8HErlsd57xSM/hpo25O4g5o1JAG2Uybvhhrzymj4jCz41iu+L4DdWX6dmYjYUK0sua7eMt4w==" workbookSaltValue="uBm2mFs9IzYKD1MAH+kWXA==" workbookSpinCount="100000" lockStructure="1"/>
  <bookViews>
    <workbookView xWindow="0" yWindow="90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<sst xmlns="http://schemas.openxmlformats.org/spreadsheetml/2006/main" count="275" uniqueCount="116">
  <si>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</si>
  <si>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</si>
  <si>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</si>
  <si>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</si>
  <si>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</si>
  <si>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</si>
  <si>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</si>
  <si>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</si>
  <si>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</si>
  <si>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</si>
  <si>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</si>
  <si>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</si>
  <si>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</si>
  <si>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</si>
  <si>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</si>
  <si>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</si>
  <si>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</si>
  <si>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</si>
  <si>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</si>
  <si>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</si>
  <si>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</si>
  <si>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</si>
  <si>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</si>
  <si>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</si>
  <si>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</si>
  <si>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</si>
  <si>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</si>
  <si>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</si>
  <si>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</si>
  <si>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</si>
  <si>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</si>
  <si>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</si>
  <si>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</si>
  <si>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</si>
  <si>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</si>
  <si>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</si>
  <si>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</si>
  <si>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</si>
  <si>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</si>
  <si>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</si>
  <si>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</si>
  <si>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</si>
  <si>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</si>
  <si>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</si>
  <si>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</si>
  <si>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</si>
  <si>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</si>
  <si>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</si>
  <si>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</si>
  <si>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</si>
  <si>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</si>
  <si>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</si>
  <si>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</si>
  <si>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</si>
  <si>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</si>
  <si>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</si>
  <si>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</si>
  <si>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</si>
  <si>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</si>
  <si>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</si>
  <si>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</si>
  <si>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</si>
  <si>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</si>
  <si>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</si>
  <si>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</si>
  <si>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</si>
  <si>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</si>
  <si>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</si>
  <si>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</si>
  <si>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</si>
  <si>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</si>
  <si>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</si>
  <si>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</si>
  <si>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</si>
  <si>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</si>
  <si>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</si>
  <si>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</si>
  <si>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</si>
  <si>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</si>
  <si>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</si>
  <si>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</si>
  <si>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</si>
  <si>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</si>
  <si>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</si>
  <si>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</si>
  <si>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</si>
  <si>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</si>
  <si>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</si>
  <si>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</si>
  <si>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</si>
  <si>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</si>
  <si>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</si>
  <si>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</si>
  <si>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</si>
  <si>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</si>
  <si>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</si>
  <si>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上越市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</si>
  <si>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</si>
  <si>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</si>
  <si>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</si>
  <si>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</si>
  <si>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</si>
  <si>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</si>
  <si>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</si>
  <si>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</si>
  <si>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</si>
  <si>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</si>
  <si>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</si>
  <si>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</si>
  <si>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</si>
  <si>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</si>
  <si>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</si>
  <si>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</si>
  <si>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供用開始からの経過年数が比較的短い当市では管渠の更新時期を未だ迎えておらず、現在は管渠調査及び処理場設備の更新を計画的に行っています。
　今後は、ストックマネジメント計画に基づき国の補助事業を活用しながら計画的な施設の更新を行います。</t>
  </si>
  <si>
    <t>　当市の公共下水道事業は、令和10年度の概成に向けた汚水処理整備手法の見直しに伴い、公共下水道区域から浄化槽区域への転換を行っています。
　当市の公共下水道事業は類似団体の中では全体的に低位な状況にあるため、経営健全化に向けて更なる努力が必要です。
　また、令和4年度に改定した「上越市下水道事業経営戦略」に基づき、持続可能な下水道事業の経営に向けて、経営健全化の取組を進めます。</t>
    <rPh sb="13" eb="15">
      <t>レイワ</t>
    </rPh>
    <rPh sb="17" eb="19">
      <t>ネンド</t>
    </rPh>
    <rPh sb="20" eb="22">
      <t>ガイセイ</t>
    </rPh>
    <rPh sb="23" eb="24">
      <t>ム</t>
    </rPh>
    <rPh sb="26" eb="28">
      <t>オスイ</t>
    </rPh>
    <rPh sb="28" eb="30">
      <t>ショリ</t>
    </rPh>
    <rPh sb="30" eb="32">
      <t>セイビ</t>
    </rPh>
    <rPh sb="32" eb="34">
      <t>シュホウ</t>
    </rPh>
    <rPh sb="35" eb="37">
      <t>ミナオ</t>
    </rPh>
    <rPh sb="39" eb="40">
      <t>トモナ</t>
    </rPh>
    <rPh sb="51" eb="54">
      <t>ジョウカソウ</t>
    </rPh>
    <rPh sb="54" eb="56">
      <t>クイキ</t>
    </rPh>
    <rPh sb="58" eb="60">
      <t>テンカン</t>
    </rPh>
    <rPh sb="61" eb="62">
      <t>オコナ</t>
    </rPh>
    <rPh sb="89" eb="92">
      <t>ゼンタイテキ</t>
    </rPh>
    <rPh sb="129" eb="131">
      <t>レイワ</t>
    </rPh>
    <rPh sb="132" eb="134">
      <t>ネンド</t>
    </rPh>
    <rPh sb="135" eb="137">
      <t>カイテイ</t>
    </rPh>
    <phoneticPr fontId="4"/>
  </si>
  <si>
    <r>
      <rPr>
        <sz val="11"/>
        <rFont val="ＭＳ ゴシック"/>
        <family val="3"/>
        <charset val="128"/>
      </rPr>
      <t>【累積欠損金比率】
　令和3年度は、公営企業会計移行時における開始貸借対照表の長期前受金が過大となっていたため、決算整理により、当該比率が大幅に減少し、令和4年度は長期前受金の収益化により、当該比率が減少したものです。
【流動比率】
　流動負債が流動資産を大きく上回っているため、下水道使用料等の現金等の確保に取り組みます。
【企業債残高対事業規模比率】
　依然として類似団体と比較して企業債の残高が高い状況にあることから、引き続き、新規発行債の抑制及び定時償還金の確実な支出に努めます。
【経費回収率】【汚水処理原価】
　使用料収入、有収水量はわずかに減少したものの、汚水処理費も減少したことから、経費回収率、汚水処理原価はほぼ横ばいの状態となっています。</t>
    </r>
    <r>
      <rPr>
        <sz val="11"/>
        <color rgb="FFFF0000"/>
        <rFont val="ＭＳ ゴシック"/>
        <family val="3"/>
        <charset val="128"/>
      </rPr>
      <t xml:space="preserve">
</t>
    </r>
    <r>
      <rPr>
        <sz val="11"/>
        <rFont val="ＭＳ ゴシック"/>
        <family val="3"/>
        <charset val="128"/>
      </rPr>
      <t>【施設利用率】
　施設利用率が6割程度と低調であることから、引き続き、人口減少等を勘案した処理場規模の適正化を図るとともに、農業集落排水施設との統合を進めます。
【水洗化率】
　下水道整備に伴う新規供用地区の住民に対して、早期の接続を促す普及啓発活動に力を入れ、水洗化率の向上に努めます。</t>
    </r>
    <r>
      <rPr>
        <sz val="11"/>
        <color rgb="FFFF0000"/>
        <rFont val="ＭＳ ゴシック"/>
        <family val="3"/>
        <charset val="128"/>
      </rPr>
      <t xml:space="preserve">
</t>
    </r>
    <rPh sb="111" eb="113">
      <t>リュウドウ</t>
    </rPh>
    <rPh sb="113" eb="115">
      <t>ヒリツ</t>
    </rPh>
    <rPh sb="118" eb="120">
      <t>リュウドウ</t>
    </rPh>
    <rPh sb="120" eb="122">
      <t>フサイ</t>
    </rPh>
    <rPh sb="123" eb="125">
      <t>リュウドウ</t>
    </rPh>
    <rPh sb="125" eb="127">
      <t>シサン</t>
    </rPh>
    <rPh sb="128" eb="129">
      <t>オオ</t>
    </rPh>
    <rPh sb="131" eb="133">
      <t>ウワマワ</t>
    </rPh>
    <rPh sb="140" eb="143">
      <t>ゲスイドウ</t>
    </rPh>
    <rPh sb="143" eb="146">
      <t>シヨウリョウ</t>
    </rPh>
    <rPh sb="146" eb="147">
      <t>トウ</t>
    </rPh>
    <rPh sb="148" eb="150">
      <t>ゲンキン</t>
    </rPh>
    <rPh sb="150" eb="151">
      <t>トウ</t>
    </rPh>
    <rPh sb="152" eb="154">
      <t>カクホ</t>
    </rPh>
    <rPh sb="155" eb="156">
      <t>ト</t>
    </rPh>
    <rPh sb="157" eb="158">
      <t>ク</t>
    </rPh>
    <rPh sb="179" eb="181">
      <t>イゼン</t>
    </rPh>
    <rPh sb="212" eb="213">
      <t>ヒ</t>
    </rPh>
    <rPh sb="214" eb="215">
      <t>ツヅ</t>
    </rPh>
    <rPh sb="217" eb="219">
      <t>シンキ</t>
    </rPh>
    <rPh sb="219" eb="221">
      <t>ハッコウ</t>
    </rPh>
    <rPh sb="221" eb="222">
      <t>サイ</t>
    </rPh>
    <rPh sb="223" eb="225">
      <t>ヨクセイ</t>
    </rPh>
    <rPh sb="225" eb="226">
      <t>オヨ</t>
    </rPh>
    <rPh sb="227" eb="229">
      <t>テイジ</t>
    </rPh>
    <rPh sb="229" eb="231">
      <t>ショウカン</t>
    </rPh>
    <rPh sb="231" eb="232">
      <t>キン</t>
    </rPh>
    <rPh sb="233" eb="235">
      <t>カクジツ</t>
    </rPh>
    <rPh sb="236" eb="238">
      <t>シシュツ</t>
    </rPh>
    <rPh sb="239" eb="240">
      <t>ツト</t>
    </rPh>
    <rPh sb="277" eb="279">
      <t>ゲンショウ</t>
    </rPh>
    <rPh sb="291" eb="29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</si>
</sst>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7BD-41D7-B2C9-CDEF1095ABD1}"/>
            </c:ext>
          </c:extLst>
        </c:ser>
        <c:dLbls>
          <c:showLegendKey val="0"/>
          <c:showVal val="0"/>
          <c:showCatName val="0"/>
          <c:showSerName val="0"/>
          <c:showPercent val="0"/>
          <c:showBubbleSize val="0"/>
        </c:dLbls>
        <c:gapWidth val="150"/>
        <c:axId val="222167768"/>
        <c:axId val="22217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0.33</c:v>
                </c:pt>
                <c:pt idx="3">
                  <c:v>0.22</c:v>
                </c:pt>
                <c:pt idx="4">
                  <c:v>0.23</c:v>
                </c:pt>
              </c:numCache>
            </c:numRef>
          </c:val>
          <c:smooth val="0"/>
          <c:extLst xmlns:c16r2="http://schemas.microsoft.com/office/drawing/2015/06/chart">
            <c:ext xmlns:c16="http://schemas.microsoft.com/office/drawing/2014/chart" uri="{C3380CC4-5D6E-409C-BE32-E72D297353CC}">
              <c16:uniqueId val="{00000001-57BD-41D7-B2C9-CDEF1095ABD1}"/>
            </c:ext>
          </c:extLst>
        </c:ser>
        <c:dLbls>
          <c:showLegendKey val="0"/>
          <c:showVal val="0"/>
          <c:showCatName val="0"/>
          <c:showSerName val="0"/>
          <c:showPercent val="0"/>
          <c:showBubbleSize val="0"/>
        </c:dLbls>
        <c:marker val="1"/>
        <c:smooth val="0"/>
        <c:axId val="222167768"/>
        <c:axId val="222177176"/>
      </c:lineChart>
      <c:dateAx>
        <c:axId val="222167768"/>
        <c:scaling>
          <c:orientation val="minMax"/>
        </c:scaling>
        <c:delete val="1"/>
        <c:axPos val="b"/>
        <c:numFmt formatCode="&quot;H&quot;yy" sourceLinked="1"/>
        <c:majorTickMark val="none"/>
        <c:minorTickMark val="none"/>
        <c:tickLblPos val="none"/>
        <c:crossAx val="222177176"/>
        <c:crosses val="autoZero"/>
        <c:auto val="1"/>
        <c:lblOffset val="100"/>
        <c:baseTimeUnit val="years"/>
      </c:dateAx>
      <c:valAx>
        <c:axId val="22217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6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62.36</c:v>
                </c:pt>
                <c:pt idx="3">
                  <c:v>62.33</c:v>
                </c:pt>
                <c:pt idx="4">
                  <c:v>62.46</c:v>
                </c:pt>
              </c:numCache>
            </c:numRef>
          </c:val>
          <c:extLst xmlns:c16r2="http://schemas.microsoft.com/office/drawing/2015/06/chart">
            <c:ext xmlns:c16="http://schemas.microsoft.com/office/drawing/2014/chart" uri="{C3380CC4-5D6E-409C-BE32-E72D297353CC}">
              <c16:uniqueId val="{00000000-7157-41ED-AF7C-C1E3009A2989}"/>
            </c:ext>
          </c:extLst>
        </c:ser>
        <c:dLbls>
          <c:showLegendKey val="0"/>
          <c:showVal val="0"/>
          <c:showCatName val="0"/>
          <c:showSerName val="0"/>
          <c:showPercent val="0"/>
          <c:showBubbleSize val="0"/>
        </c:dLbls>
        <c:gapWidth val="150"/>
        <c:axId val="222183056"/>
        <c:axId val="2221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c:v>
                </c:pt>
                <c:pt idx="3">
                  <c:v>66.650000000000006</c:v>
                </c:pt>
                <c:pt idx="4">
                  <c:v>64.45</c:v>
                </c:pt>
              </c:numCache>
            </c:numRef>
          </c:val>
          <c:smooth val="0"/>
          <c:extLst xmlns:c16r2="http://schemas.microsoft.com/office/drawing/2015/06/chart">
            <c:ext xmlns:c16="http://schemas.microsoft.com/office/drawing/2014/chart" uri="{C3380CC4-5D6E-409C-BE32-E72D297353CC}">
              <c16:uniqueId val="{00000001-7157-41ED-AF7C-C1E3009A2989}"/>
            </c:ext>
          </c:extLst>
        </c:ser>
        <c:dLbls>
          <c:showLegendKey val="0"/>
          <c:showVal val="0"/>
          <c:showCatName val="0"/>
          <c:showSerName val="0"/>
          <c:showPercent val="0"/>
          <c:showBubbleSize val="0"/>
        </c:dLbls>
        <c:marker val="1"/>
        <c:smooth val="0"/>
        <c:axId val="222183056"/>
        <c:axId val="222185408"/>
      </c:lineChart>
      <c:dateAx>
        <c:axId val="222183056"/>
        <c:scaling>
          <c:orientation val="minMax"/>
        </c:scaling>
        <c:delete val="1"/>
        <c:axPos val="b"/>
        <c:numFmt formatCode="&quot;H&quot;yy" sourceLinked="1"/>
        <c:majorTickMark val="none"/>
        <c:minorTickMark val="none"/>
        <c:tickLblPos val="none"/>
        <c:crossAx val="222185408"/>
        <c:crosses val="autoZero"/>
        <c:auto val="1"/>
        <c:lblOffset val="100"/>
        <c:baseTimeUnit val="years"/>
      </c:dateAx>
      <c:valAx>
        <c:axId val="2221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8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94.93</c:v>
                </c:pt>
                <c:pt idx="3">
                  <c:v>95.16</c:v>
                </c:pt>
                <c:pt idx="4">
                  <c:v>95.48</c:v>
                </c:pt>
              </c:numCache>
            </c:numRef>
          </c:val>
          <c:extLst xmlns:c16r2="http://schemas.microsoft.com/office/drawing/2015/06/chart">
            <c:ext xmlns:c16="http://schemas.microsoft.com/office/drawing/2014/chart" uri="{C3380CC4-5D6E-409C-BE32-E72D297353CC}">
              <c16:uniqueId val="{00000000-99BB-4FF6-9D7F-F33B405ED6CA}"/>
            </c:ext>
          </c:extLst>
        </c:ser>
        <c:dLbls>
          <c:showLegendKey val="0"/>
          <c:showVal val="0"/>
          <c:showCatName val="0"/>
          <c:showSerName val="0"/>
          <c:showPercent val="0"/>
          <c:showBubbleSize val="0"/>
        </c:dLbls>
        <c:gapWidth val="150"/>
        <c:axId val="249272096"/>
        <c:axId val="2492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94.41</c:v>
                </c:pt>
                <c:pt idx="3">
                  <c:v>94.43</c:v>
                </c:pt>
                <c:pt idx="4">
                  <c:v>94.58</c:v>
                </c:pt>
              </c:numCache>
            </c:numRef>
          </c:val>
          <c:smooth val="0"/>
          <c:extLst xmlns:c16r2="http://schemas.microsoft.com/office/drawing/2015/06/chart">
            <c:ext xmlns:c16="http://schemas.microsoft.com/office/drawing/2014/chart" uri="{C3380CC4-5D6E-409C-BE32-E72D297353CC}">
              <c16:uniqueId val="{00000001-99BB-4FF6-9D7F-F33B405ED6CA}"/>
            </c:ext>
          </c:extLst>
        </c:ser>
        <c:dLbls>
          <c:showLegendKey val="0"/>
          <c:showVal val="0"/>
          <c:showCatName val="0"/>
          <c:showSerName val="0"/>
          <c:showPercent val="0"/>
          <c:showBubbleSize val="0"/>
        </c:dLbls>
        <c:marker val="1"/>
        <c:smooth val="0"/>
        <c:axId val="249272096"/>
        <c:axId val="249273664"/>
      </c:lineChart>
      <c:dateAx>
        <c:axId val="249272096"/>
        <c:scaling>
          <c:orientation val="minMax"/>
        </c:scaling>
        <c:delete val="1"/>
        <c:axPos val="b"/>
        <c:numFmt formatCode="&quot;H&quot;yy" sourceLinked="1"/>
        <c:majorTickMark val="none"/>
        <c:minorTickMark val="none"/>
        <c:tickLblPos val="none"/>
        <c:crossAx val="249273664"/>
        <c:crosses val="autoZero"/>
        <c:auto val="1"/>
        <c:lblOffset val="100"/>
        <c:baseTimeUnit val="years"/>
      </c:dateAx>
      <c:valAx>
        <c:axId val="2492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109.02</c:v>
                </c:pt>
                <c:pt idx="3">
                  <c:v>100</c:v>
                </c:pt>
                <c:pt idx="4">
                  <c:v>101.73</c:v>
                </c:pt>
              </c:numCache>
            </c:numRef>
          </c:val>
          <c:extLst xmlns:c16r2="http://schemas.microsoft.com/office/drawing/2015/06/chart">
            <c:ext xmlns:c16="http://schemas.microsoft.com/office/drawing/2014/chart" uri="{C3380CC4-5D6E-409C-BE32-E72D297353CC}">
              <c16:uniqueId val="{00000000-BCC7-4FEC-8045-B53989524A10}"/>
            </c:ext>
          </c:extLst>
        </c:ser>
        <c:dLbls>
          <c:showLegendKey val="0"/>
          <c:showVal val="0"/>
          <c:showCatName val="0"/>
          <c:showSerName val="0"/>
          <c:showPercent val="0"/>
          <c:showBubbleSize val="0"/>
        </c:dLbls>
        <c:gapWidth val="150"/>
        <c:axId val="222166984"/>
        <c:axId val="22216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109.58</c:v>
                </c:pt>
                <c:pt idx="3">
                  <c:v>109.32</c:v>
                </c:pt>
                <c:pt idx="4">
                  <c:v>108.33</c:v>
                </c:pt>
              </c:numCache>
            </c:numRef>
          </c:val>
          <c:smooth val="0"/>
          <c:extLst xmlns:c16r2="http://schemas.microsoft.com/office/drawing/2015/06/chart">
            <c:ext xmlns:c16="http://schemas.microsoft.com/office/drawing/2014/chart" uri="{C3380CC4-5D6E-409C-BE32-E72D297353CC}">
              <c16:uniqueId val="{00000001-BCC7-4FEC-8045-B53989524A10}"/>
            </c:ext>
          </c:extLst>
        </c:ser>
        <c:dLbls>
          <c:showLegendKey val="0"/>
          <c:showVal val="0"/>
          <c:showCatName val="0"/>
          <c:showSerName val="0"/>
          <c:showPercent val="0"/>
          <c:showBubbleSize val="0"/>
        </c:dLbls>
        <c:marker val="1"/>
        <c:smooth val="0"/>
        <c:axId val="222166984"/>
        <c:axId val="222168552"/>
      </c:lineChart>
      <c:dateAx>
        <c:axId val="222166984"/>
        <c:scaling>
          <c:orientation val="minMax"/>
        </c:scaling>
        <c:delete val="1"/>
        <c:axPos val="b"/>
        <c:numFmt formatCode="&quot;H&quot;yy" sourceLinked="1"/>
        <c:majorTickMark val="none"/>
        <c:minorTickMark val="none"/>
        <c:tickLblPos val="none"/>
        <c:crossAx val="222168552"/>
        <c:crosses val="autoZero"/>
        <c:auto val="1"/>
        <c:lblOffset val="100"/>
        <c:baseTimeUnit val="years"/>
      </c:dateAx>
      <c:valAx>
        <c:axId val="22216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6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3.19</c:v>
                </c:pt>
                <c:pt idx="3">
                  <c:v>6.32</c:v>
                </c:pt>
                <c:pt idx="4">
                  <c:v>9.18</c:v>
                </c:pt>
              </c:numCache>
            </c:numRef>
          </c:val>
          <c:extLst xmlns:c16r2="http://schemas.microsoft.com/office/drawing/2015/06/chart">
            <c:ext xmlns:c16="http://schemas.microsoft.com/office/drawing/2014/chart" uri="{C3380CC4-5D6E-409C-BE32-E72D297353CC}">
              <c16:uniqueId val="{00000000-0EFD-4434-8D67-AB24B2A24B64}"/>
            </c:ext>
          </c:extLst>
        </c:ser>
        <c:dLbls>
          <c:showLegendKey val="0"/>
          <c:showVal val="0"/>
          <c:showCatName val="0"/>
          <c:showSerName val="0"/>
          <c:showPercent val="0"/>
          <c:showBubbleSize val="0"/>
        </c:dLbls>
        <c:gapWidth val="150"/>
        <c:axId val="222168160"/>
        <c:axId val="22217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34.15</c:v>
                </c:pt>
                <c:pt idx="3">
                  <c:v>35.53</c:v>
                </c:pt>
                <c:pt idx="4">
                  <c:v>37.51</c:v>
                </c:pt>
              </c:numCache>
            </c:numRef>
          </c:val>
          <c:smooth val="0"/>
          <c:extLst xmlns:c16r2="http://schemas.microsoft.com/office/drawing/2015/06/chart">
            <c:ext xmlns:c16="http://schemas.microsoft.com/office/drawing/2014/chart" uri="{C3380CC4-5D6E-409C-BE32-E72D297353CC}">
              <c16:uniqueId val="{00000001-0EFD-4434-8D67-AB24B2A24B64}"/>
            </c:ext>
          </c:extLst>
        </c:ser>
        <c:dLbls>
          <c:showLegendKey val="0"/>
          <c:showVal val="0"/>
          <c:showCatName val="0"/>
          <c:showSerName val="0"/>
          <c:showPercent val="0"/>
          <c:showBubbleSize val="0"/>
        </c:dLbls>
        <c:marker val="1"/>
        <c:smooth val="0"/>
        <c:axId val="222168160"/>
        <c:axId val="222178744"/>
      </c:lineChart>
      <c:dateAx>
        <c:axId val="222168160"/>
        <c:scaling>
          <c:orientation val="minMax"/>
        </c:scaling>
        <c:delete val="1"/>
        <c:axPos val="b"/>
        <c:numFmt formatCode="&quot;H&quot;yy" sourceLinked="1"/>
        <c:majorTickMark val="none"/>
        <c:minorTickMark val="none"/>
        <c:tickLblPos val="none"/>
        <c:crossAx val="222178744"/>
        <c:crosses val="autoZero"/>
        <c:auto val="1"/>
        <c:lblOffset val="100"/>
        <c:baseTimeUnit val="years"/>
      </c:dateAx>
      <c:valAx>
        <c:axId val="22217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D7D-4C96-80B5-1B1CD39415E5}"/>
            </c:ext>
          </c:extLst>
        </c:ser>
        <c:dLbls>
          <c:showLegendKey val="0"/>
          <c:showVal val="0"/>
          <c:showCatName val="0"/>
          <c:showSerName val="0"/>
          <c:showPercent val="0"/>
          <c:showBubbleSize val="0"/>
        </c:dLbls>
        <c:gapWidth val="150"/>
        <c:axId val="222173256"/>
        <c:axId val="22217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5.18</c:v>
                </c:pt>
                <c:pt idx="3">
                  <c:v>6.01</c:v>
                </c:pt>
                <c:pt idx="4">
                  <c:v>6.84</c:v>
                </c:pt>
              </c:numCache>
            </c:numRef>
          </c:val>
          <c:smooth val="0"/>
          <c:extLst xmlns:c16r2="http://schemas.microsoft.com/office/drawing/2015/06/chart">
            <c:ext xmlns:c16="http://schemas.microsoft.com/office/drawing/2014/chart" uri="{C3380CC4-5D6E-409C-BE32-E72D297353CC}">
              <c16:uniqueId val="{00000001-0D7D-4C96-80B5-1B1CD39415E5}"/>
            </c:ext>
          </c:extLst>
        </c:ser>
        <c:dLbls>
          <c:showLegendKey val="0"/>
          <c:showVal val="0"/>
          <c:showCatName val="0"/>
          <c:showSerName val="0"/>
          <c:showPercent val="0"/>
          <c:showBubbleSize val="0"/>
        </c:dLbls>
        <c:marker val="1"/>
        <c:smooth val="0"/>
        <c:axId val="222173256"/>
        <c:axId val="222176000"/>
      </c:lineChart>
      <c:dateAx>
        <c:axId val="222173256"/>
        <c:scaling>
          <c:orientation val="minMax"/>
        </c:scaling>
        <c:delete val="1"/>
        <c:axPos val="b"/>
        <c:numFmt formatCode="&quot;H&quot;yy" sourceLinked="1"/>
        <c:majorTickMark val="none"/>
        <c:minorTickMark val="none"/>
        <c:tickLblPos val="none"/>
        <c:crossAx val="222176000"/>
        <c:crosses val="autoZero"/>
        <c:auto val="1"/>
        <c:lblOffset val="100"/>
        <c:baseTimeUnit val="years"/>
      </c:dateAx>
      <c:valAx>
        <c:axId val="2221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7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378.46</c:v>
                </c:pt>
                <c:pt idx="3">
                  <c:v>15.79</c:v>
                </c:pt>
                <c:pt idx="4">
                  <c:v>11.84</c:v>
                </c:pt>
              </c:numCache>
            </c:numRef>
          </c:val>
          <c:extLst xmlns:c16r2="http://schemas.microsoft.com/office/drawing/2015/06/chart">
            <c:ext xmlns:c16="http://schemas.microsoft.com/office/drawing/2014/chart" uri="{C3380CC4-5D6E-409C-BE32-E72D297353CC}">
              <c16:uniqueId val="{00000000-05F3-4646-9F36-C87DBDBFE354}"/>
            </c:ext>
          </c:extLst>
        </c:ser>
        <c:dLbls>
          <c:showLegendKey val="0"/>
          <c:showVal val="0"/>
          <c:showCatName val="0"/>
          <c:showSerName val="0"/>
          <c:showPercent val="0"/>
          <c:showBubbleSize val="0"/>
        </c:dLbls>
        <c:gapWidth val="150"/>
        <c:axId val="222173648"/>
        <c:axId val="22217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5.97</c:v>
                </c:pt>
                <c:pt idx="3">
                  <c:v>1.54</c:v>
                </c:pt>
                <c:pt idx="4">
                  <c:v>1.28</c:v>
                </c:pt>
              </c:numCache>
            </c:numRef>
          </c:val>
          <c:smooth val="0"/>
          <c:extLst xmlns:c16r2="http://schemas.microsoft.com/office/drawing/2015/06/chart">
            <c:ext xmlns:c16="http://schemas.microsoft.com/office/drawing/2014/chart" uri="{C3380CC4-5D6E-409C-BE32-E72D297353CC}">
              <c16:uniqueId val="{00000001-05F3-4646-9F36-C87DBDBFE354}"/>
            </c:ext>
          </c:extLst>
        </c:ser>
        <c:dLbls>
          <c:showLegendKey val="0"/>
          <c:showVal val="0"/>
          <c:showCatName val="0"/>
          <c:showSerName val="0"/>
          <c:showPercent val="0"/>
          <c:showBubbleSize val="0"/>
        </c:dLbls>
        <c:marker val="1"/>
        <c:smooth val="0"/>
        <c:axId val="222173648"/>
        <c:axId val="222176392"/>
      </c:lineChart>
      <c:dateAx>
        <c:axId val="222173648"/>
        <c:scaling>
          <c:orientation val="minMax"/>
        </c:scaling>
        <c:delete val="1"/>
        <c:axPos val="b"/>
        <c:numFmt formatCode="&quot;H&quot;yy" sourceLinked="1"/>
        <c:majorTickMark val="none"/>
        <c:minorTickMark val="none"/>
        <c:tickLblPos val="none"/>
        <c:crossAx val="222176392"/>
        <c:crosses val="autoZero"/>
        <c:auto val="1"/>
        <c:lblOffset val="100"/>
        <c:baseTimeUnit val="years"/>
      </c:dateAx>
      <c:valAx>
        <c:axId val="22217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7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6.26</c:v>
                </c:pt>
                <c:pt idx="3">
                  <c:v>4.78</c:v>
                </c:pt>
                <c:pt idx="4">
                  <c:v>7.27</c:v>
                </c:pt>
              </c:numCache>
            </c:numRef>
          </c:val>
          <c:extLst xmlns:c16r2="http://schemas.microsoft.com/office/drawing/2015/06/chart">
            <c:ext xmlns:c16="http://schemas.microsoft.com/office/drawing/2014/chart" uri="{C3380CC4-5D6E-409C-BE32-E72D297353CC}">
              <c16:uniqueId val="{00000000-E703-420C-8765-637E4923A49E}"/>
            </c:ext>
          </c:extLst>
        </c:ser>
        <c:dLbls>
          <c:showLegendKey val="0"/>
          <c:showVal val="0"/>
          <c:showCatName val="0"/>
          <c:showSerName val="0"/>
          <c:showPercent val="0"/>
          <c:showBubbleSize val="0"/>
        </c:dLbls>
        <c:gapWidth val="150"/>
        <c:axId val="222179136"/>
        <c:axId val="22216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60.82</c:v>
                </c:pt>
                <c:pt idx="3">
                  <c:v>63.48</c:v>
                </c:pt>
                <c:pt idx="4">
                  <c:v>65.510000000000005</c:v>
                </c:pt>
              </c:numCache>
            </c:numRef>
          </c:val>
          <c:smooth val="0"/>
          <c:extLst xmlns:c16r2="http://schemas.microsoft.com/office/drawing/2015/06/chart">
            <c:ext xmlns:c16="http://schemas.microsoft.com/office/drawing/2014/chart" uri="{C3380CC4-5D6E-409C-BE32-E72D297353CC}">
              <c16:uniqueId val="{00000001-E703-420C-8765-637E4923A49E}"/>
            </c:ext>
          </c:extLst>
        </c:ser>
        <c:dLbls>
          <c:showLegendKey val="0"/>
          <c:showVal val="0"/>
          <c:showCatName val="0"/>
          <c:showSerName val="0"/>
          <c:showPercent val="0"/>
          <c:showBubbleSize val="0"/>
        </c:dLbls>
        <c:marker val="1"/>
        <c:smooth val="0"/>
        <c:axId val="222179136"/>
        <c:axId val="222167376"/>
      </c:lineChart>
      <c:dateAx>
        <c:axId val="222179136"/>
        <c:scaling>
          <c:orientation val="minMax"/>
        </c:scaling>
        <c:delete val="1"/>
        <c:axPos val="b"/>
        <c:numFmt formatCode="&quot;H&quot;yy" sourceLinked="1"/>
        <c:majorTickMark val="none"/>
        <c:minorTickMark val="none"/>
        <c:tickLblPos val="none"/>
        <c:crossAx val="222167376"/>
        <c:crosses val="autoZero"/>
        <c:auto val="1"/>
        <c:lblOffset val="100"/>
        <c:baseTimeUnit val="years"/>
      </c:dateAx>
      <c:valAx>
        <c:axId val="22216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2794.83</c:v>
                </c:pt>
                <c:pt idx="3">
                  <c:v>2328.44</c:v>
                </c:pt>
                <c:pt idx="4">
                  <c:v>2484.42</c:v>
                </c:pt>
              </c:numCache>
            </c:numRef>
          </c:val>
          <c:extLst xmlns:c16r2="http://schemas.microsoft.com/office/drawing/2015/06/chart">
            <c:ext xmlns:c16="http://schemas.microsoft.com/office/drawing/2014/chart" uri="{C3380CC4-5D6E-409C-BE32-E72D297353CC}">
              <c16:uniqueId val="{00000000-2488-4F9D-9726-4BB6AF202F34}"/>
            </c:ext>
          </c:extLst>
        </c:ser>
        <c:dLbls>
          <c:showLegendKey val="0"/>
          <c:showVal val="0"/>
          <c:showCatName val="0"/>
          <c:showSerName val="0"/>
          <c:showPercent val="0"/>
          <c:showBubbleSize val="0"/>
        </c:dLbls>
        <c:gapWidth val="150"/>
        <c:axId val="222181096"/>
        <c:axId val="2221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920.83</c:v>
                </c:pt>
                <c:pt idx="3">
                  <c:v>874.02</c:v>
                </c:pt>
                <c:pt idx="4">
                  <c:v>827.43</c:v>
                </c:pt>
              </c:numCache>
            </c:numRef>
          </c:val>
          <c:smooth val="0"/>
          <c:extLst xmlns:c16r2="http://schemas.microsoft.com/office/drawing/2015/06/chart">
            <c:ext xmlns:c16="http://schemas.microsoft.com/office/drawing/2014/chart" uri="{C3380CC4-5D6E-409C-BE32-E72D297353CC}">
              <c16:uniqueId val="{00000001-2488-4F9D-9726-4BB6AF202F34}"/>
            </c:ext>
          </c:extLst>
        </c:ser>
        <c:dLbls>
          <c:showLegendKey val="0"/>
          <c:showVal val="0"/>
          <c:showCatName val="0"/>
          <c:showSerName val="0"/>
          <c:showPercent val="0"/>
          <c:showBubbleSize val="0"/>
        </c:dLbls>
        <c:marker val="1"/>
        <c:smooth val="0"/>
        <c:axId val="222181096"/>
        <c:axId val="222183840"/>
      </c:lineChart>
      <c:dateAx>
        <c:axId val="222181096"/>
        <c:scaling>
          <c:orientation val="minMax"/>
        </c:scaling>
        <c:delete val="1"/>
        <c:axPos val="b"/>
        <c:numFmt formatCode="&quot;H&quot;yy" sourceLinked="1"/>
        <c:majorTickMark val="none"/>
        <c:minorTickMark val="none"/>
        <c:tickLblPos val="none"/>
        <c:crossAx val="222183840"/>
        <c:crosses val="autoZero"/>
        <c:auto val="1"/>
        <c:lblOffset val="100"/>
        <c:baseTimeUnit val="years"/>
      </c:dateAx>
      <c:valAx>
        <c:axId val="2221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8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136.29</c:v>
                </c:pt>
                <c:pt idx="3">
                  <c:v>99.06</c:v>
                </c:pt>
                <c:pt idx="4">
                  <c:v>99.11</c:v>
                </c:pt>
              </c:numCache>
            </c:numRef>
          </c:val>
          <c:extLst xmlns:c16r2="http://schemas.microsoft.com/office/drawing/2015/06/chart">
            <c:ext xmlns:c16="http://schemas.microsoft.com/office/drawing/2014/chart" uri="{C3380CC4-5D6E-409C-BE32-E72D297353CC}">
              <c16:uniqueId val="{00000000-729B-436C-8DC9-F0A1F878B761}"/>
            </c:ext>
          </c:extLst>
        </c:ser>
        <c:dLbls>
          <c:showLegendKey val="0"/>
          <c:showVal val="0"/>
          <c:showCatName val="0"/>
          <c:showSerName val="0"/>
          <c:showPercent val="0"/>
          <c:showBubbleSize val="0"/>
        </c:dLbls>
        <c:gapWidth val="150"/>
        <c:axId val="222183448"/>
        <c:axId val="22218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99.82</c:v>
                </c:pt>
                <c:pt idx="3">
                  <c:v>100.32</c:v>
                </c:pt>
                <c:pt idx="4">
                  <c:v>99.71</c:v>
                </c:pt>
              </c:numCache>
            </c:numRef>
          </c:val>
          <c:smooth val="0"/>
          <c:extLst xmlns:c16r2="http://schemas.microsoft.com/office/drawing/2015/06/chart">
            <c:ext xmlns:c16="http://schemas.microsoft.com/office/drawing/2014/chart" uri="{C3380CC4-5D6E-409C-BE32-E72D297353CC}">
              <c16:uniqueId val="{00000001-729B-436C-8DC9-F0A1F878B761}"/>
            </c:ext>
          </c:extLst>
        </c:ser>
        <c:dLbls>
          <c:showLegendKey val="0"/>
          <c:showVal val="0"/>
          <c:showCatName val="0"/>
          <c:showSerName val="0"/>
          <c:showPercent val="0"/>
          <c:showBubbleSize val="0"/>
        </c:dLbls>
        <c:marker val="1"/>
        <c:smooth val="0"/>
        <c:axId val="222183448"/>
        <c:axId val="222184232"/>
      </c:lineChart>
      <c:dateAx>
        <c:axId val="222183448"/>
        <c:scaling>
          <c:orientation val="minMax"/>
        </c:scaling>
        <c:delete val="1"/>
        <c:axPos val="b"/>
        <c:numFmt formatCode="&quot;H&quot;yy" sourceLinked="1"/>
        <c:majorTickMark val="none"/>
        <c:minorTickMark val="none"/>
        <c:tickLblPos val="none"/>
        <c:crossAx val="222184232"/>
        <c:crosses val="autoZero"/>
        <c:auto val="1"/>
        <c:lblOffset val="100"/>
        <c:baseTimeUnit val="years"/>
      </c:dateAx>
      <c:valAx>
        <c:axId val="22218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8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153.19</c:v>
                </c:pt>
                <c:pt idx="3">
                  <c:v>212.1</c:v>
                </c:pt>
                <c:pt idx="4">
                  <c:v>211.92</c:v>
                </c:pt>
              </c:numCache>
            </c:numRef>
          </c:val>
          <c:extLst xmlns:c16r2="http://schemas.microsoft.com/office/drawing/2015/06/chart">
            <c:ext xmlns:c16="http://schemas.microsoft.com/office/drawing/2014/chart" uri="{C3380CC4-5D6E-409C-BE32-E72D297353CC}">
              <c16:uniqueId val="{00000000-EE05-4766-BE0F-CE8A5EAD25CF}"/>
            </c:ext>
          </c:extLst>
        </c:ser>
        <c:dLbls>
          <c:showLegendKey val="0"/>
          <c:showVal val="0"/>
          <c:showCatName val="0"/>
          <c:showSerName val="0"/>
          <c:showPercent val="0"/>
          <c:showBubbleSize val="0"/>
        </c:dLbls>
        <c:gapWidth val="150"/>
        <c:axId val="222186192"/>
        <c:axId val="22217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156.77000000000001</c:v>
                </c:pt>
                <c:pt idx="3">
                  <c:v>157.63999999999999</c:v>
                </c:pt>
                <c:pt idx="4">
                  <c:v>159.59</c:v>
                </c:pt>
              </c:numCache>
            </c:numRef>
          </c:val>
          <c:smooth val="0"/>
          <c:extLst xmlns:c16r2="http://schemas.microsoft.com/office/drawing/2015/06/chart">
            <c:ext xmlns:c16="http://schemas.microsoft.com/office/drawing/2014/chart" uri="{C3380CC4-5D6E-409C-BE32-E72D297353CC}">
              <c16:uniqueId val="{00000001-EE05-4766-BE0F-CE8A5EAD25CF}"/>
            </c:ext>
          </c:extLst>
        </c:ser>
        <c:dLbls>
          <c:showLegendKey val="0"/>
          <c:showVal val="0"/>
          <c:showCatName val="0"/>
          <c:showSerName val="0"/>
          <c:showPercent val="0"/>
          <c:showBubbleSize val="0"/>
        </c:dLbls>
        <c:marker val="1"/>
        <c:smooth val="0"/>
        <c:axId val="222186192"/>
        <c:axId val="222179528"/>
      </c:lineChart>
      <c:dateAx>
        <c:axId val="222186192"/>
        <c:scaling>
          <c:orientation val="minMax"/>
        </c:scaling>
        <c:delete val="1"/>
        <c:axPos val="b"/>
        <c:numFmt formatCode="&quot;H&quot;yy" sourceLinked="1"/>
        <c:majorTickMark val="none"/>
        <c:minorTickMark val="none"/>
        <c:tickLblPos val="none"/>
        <c:crossAx val="222179528"/>
        <c:crosses val="autoZero"/>
        <c:auto val="1"/>
        <c:lblOffset val="100"/>
        <c:baseTimeUnit val="years"/>
      </c:dateAx>
      <c:valAx>
        <c:axId val="22217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8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4" zoomScale="90" zoomScaleNormal="9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上越市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184941</v>
      </c>
      <c r="AM8" s="42"/>
      <c r="AN8" s="42"/>
      <c r="AO8" s="42"/>
      <c r="AP8" s="42"/>
      <c r="AQ8" s="42"/>
      <c r="AR8" s="42"/>
      <c r="AS8" s="42"/>
      <c r="AT8" s="35">
        <f>データ!T6</f>
        <v>973.89</v>
      </c>
      <c r="AU8" s="35"/>
      <c r="AV8" s="35"/>
      <c r="AW8" s="35"/>
      <c r="AX8" s="35"/>
      <c r="AY8" s="35"/>
      <c r="AZ8" s="35"/>
      <c r="BA8" s="35"/>
      <c r="BB8" s="35">
        <f>データ!U6</f>
        <v>189.9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46.52</v>
      </c>
      <c r="J10" s="35"/>
      <c r="K10" s="35"/>
      <c r="L10" s="35"/>
      <c r="M10" s="35"/>
      <c r="N10" s="35"/>
      <c r="O10" s="35"/>
      <c r="P10" s="35">
        <f>データ!P6</f>
        <v>58.88</v>
      </c>
      <c r="Q10" s="35"/>
      <c r="R10" s="35"/>
      <c r="S10" s="35"/>
      <c r="T10" s="35"/>
      <c r="U10" s="35"/>
      <c r="V10" s="35"/>
      <c r="W10" s="35">
        <f>データ!Q6</f>
        <v>97.48</v>
      </c>
      <c r="X10" s="35"/>
      <c r="Y10" s="35"/>
      <c r="Z10" s="35"/>
      <c r="AA10" s="35"/>
      <c r="AB10" s="35"/>
      <c r="AC10" s="35"/>
      <c r="AD10" s="42">
        <f>データ!R6</f>
        <v>3941</v>
      </c>
      <c r="AE10" s="42"/>
      <c r="AF10" s="42"/>
      <c r="AG10" s="42"/>
      <c r="AH10" s="42"/>
      <c r="AI10" s="42"/>
      <c r="AJ10" s="42"/>
      <c r="AK10" s="2"/>
      <c r="AL10" s="42">
        <f>データ!V6</f>
        <v>108384</v>
      </c>
      <c r="AM10" s="42"/>
      <c r="AN10" s="42"/>
      <c r="AO10" s="42"/>
      <c r="AP10" s="42"/>
      <c r="AQ10" s="42"/>
      <c r="AR10" s="42"/>
      <c r="AS10" s="42"/>
      <c r="AT10" s="35">
        <f>データ!W6</f>
        <v>33.47</v>
      </c>
      <c r="AU10" s="35"/>
      <c r="AV10" s="35"/>
      <c r="AW10" s="35"/>
      <c r="AX10" s="35"/>
      <c r="AY10" s="35"/>
      <c r="AZ10" s="35"/>
      <c r="BA10" s="35"/>
      <c r="BB10" s="35">
        <f>データ!X6</f>
        <v>3238.24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j5bBldQIHmaq47eUJrjePuMt5fGmIRR4Ylm0uN/VC5hUpPToibpSQ7BKWKZrjkAAMUy9D4Eb6JflQaPEdZFIw==" saltValue="44ZJdUSpiC8YjIV2Kzqc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152226</v>
      </c>
      <c r="D6" s="19">
        <f t="shared" si="3"/>
        <v>46</v>
      </c>
      <c r="E6" s="19">
        <f t="shared" si="3"/>
        <v>17</v>
      </c>
      <c r="F6" s="19">
        <f t="shared" si="3"/>
        <v>1</v>
      </c>
      <c r="G6" s="19">
        <f t="shared" si="3"/>
        <v>0</v>
      </c>
      <c r="H6" s="19" t="str">
        <f t="shared" si="3"/>
        <v>新潟県　上越市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46.52</v>
      </c>
      <c r="P6" s="20">
        <f t="shared" si="3"/>
        <v>58.88</v>
      </c>
      <c r="Q6" s="20">
        <f t="shared" si="3"/>
        <v>97.48</v>
      </c>
      <c r="R6" s="20">
        <f t="shared" si="3"/>
        <v>3941</v>
      </c>
      <c r="S6" s="20">
        <f t="shared" si="3"/>
        <v>184941</v>
      </c>
      <c r="T6" s="20">
        <f t="shared" si="3"/>
        <v>973.89</v>
      </c>
      <c r="U6" s="20">
        <f t="shared" si="3"/>
        <v>189.9</v>
      </c>
      <c r="V6" s="20">
        <f t="shared" si="3"/>
        <v>108384</v>
      </c>
      <c r="W6" s="20">
        <f t="shared" si="3"/>
        <v>33.47</v>
      </c>
      <c r="X6" s="20">
        <f t="shared" si="3"/>
        <v>3238.24</v>
      </c>
      <c r="Y6" s="21" t="str">
        <f>IF(Y7="",NA(),Y7)</f>
        <v>-</v>
      </c>
      <c r="Z6" s="21" t="str">
        <f t="shared" ref="Z6:AH6" si="4">IF(Z7="",NA(),Z7)</f>
        <v>-</v>
      </c>
      <c r="AA6" s="21">
        <f t="shared" si="4"/>
        <v>109.02</v>
      </c>
      <c r="AB6" s="21">
        <f t="shared" si="4"/>
        <v>100</v>
      </c>
      <c r="AC6" s="21">
        <f t="shared" si="4"/>
        <v>101.73</v>
      </c>
      <c r="AD6" s="21" t="str">
        <f t="shared" si="4"/>
        <v>-</v>
      </c>
      <c r="AE6" s="21" t="str">
        <f t="shared" si="4"/>
        <v>-</v>
      </c>
      <c r="AF6" s="21">
        <f t="shared" si="4"/>
        <v>109.58</v>
      </c>
      <c r="AG6" s="21">
        <f t="shared" si="4"/>
        <v>109.32</v>
      </c>
      <c r="AH6" s="21">
        <f t="shared" si="4"/>
        <v>108.33</v>
      </c>
      <c r="AI6" s="20" t="str">
        <f>IF(AI7="","",IF(AI7="-","【-】","【"&amp;SUBSTITUTE(TEXT(AI7,"#,##0.00"),"-","△")&amp;"】"))</f>
        <v>【106.11】</v>
      </c>
      <c r="AJ6" s="21" t="str">
        <f>IF(AJ7="",NA(),AJ7)</f>
        <v>-</v>
      </c>
      <c r="AK6" s="21" t="str">
        <f t="shared" ref="AK6:AS6" si="5">IF(AK7="",NA(),AK7)</f>
        <v>-</v>
      </c>
      <c r="AL6" s="21">
        <f t="shared" si="5"/>
        <v>378.46</v>
      </c>
      <c r="AM6" s="21">
        <f t="shared" si="5"/>
        <v>15.79</v>
      </c>
      <c r="AN6" s="21">
        <f t="shared" si="5"/>
        <v>11.84</v>
      </c>
      <c r="AO6" s="21" t="str">
        <f t="shared" si="5"/>
        <v>-</v>
      </c>
      <c r="AP6" s="21" t="str">
        <f t="shared" si="5"/>
        <v>-</v>
      </c>
      <c r="AQ6" s="21">
        <f t="shared" si="5"/>
        <v>5.97</v>
      </c>
      <c r="AR6" s="21">
        <f t="shared" si="5"/>
        <v>1.54</v>
      </c>
      <c r="AS6" s="21">
        <f t="shared" si="5"/>
        <v>1.28</v>
      </c>
      <c r="AT6" s="20" t="str">
        <f>IF(AT7="","",IF(AT7="-","【-】","【"&amp;SUBSTITUTE(TEXT(AT7,"#,##0.00"),"-","△")&amp;"】"))</f>
        <v>【3.15】</v>
      </c>
      <c r="AU6" s="21" t="str">
        <f>IF(AU7="",NA(),AU7)</f>
        <v>-</v>
      </c>
      <c r="AV6" s="21" t="str">
        <f t="shared" ref="AV6:BD6" si="6">IF(AV7="",NA(),AV7)</f>
        <v>-</v>
      </c>
      <c r="AW6" s="21">
        <f t="shared" si="6"/>
        <v>6.26</v>
      </c>
      <c r="AX6" s="21">
        <f t="shared" si="6"/>
        <v>4.78</v>
      </c>
      <c r="AY6" s="21">
        <f t="shared" si="6"/>
        <v>7.27</v>
      </c>
      <c r="AZ6" s="21" t="str">
        <f t="shared" si="6"/>
        <v>-</v>
      </c>
      <c r="BA6" s="21" t="str">
        <f t="shared" si="6"/>
        <v>-</v>
      </c>
      <c r="BB6" s="21">
        <f t="shared" si="6"/>
        <v>60.82</v>
      </c>
      <c r="BC6" s="21">
        <f t="shared" si="6"/>
        <v>63.48</v>
      </c>
      <c r="BD6" s="21">
        <f t="shared" si="6"/>
        <v>65.510000000000005</v>
      </c>
      <c r="BE6" s="20" t="str">
        <f>IF(BE7="","",IF(BE7="-","【-】","【"&amp;SUBSTITUTE(TEXT(BE7,"#,##0.00"),"-","△")&amp;"】"))</f>
        <v>【73.44】</v>
      </c>
      <c r="BF6" s="21" t="str">
        <f>IF(BF7="",NA(),BF7)</f>
        <v>-</v>
      </c>
      <c r="BG6" s="21" t="str">
        <f t="shared" ref="BG6:BO6" si="7">IF(BG7="",NA(),BG7)</f>
        <v>-</v>
      </c>
      <c r="BH6" s="21">
        <f t="shared" si="7"/>
        <v>2794.83</v>
      </c>
      <c r="BI6" s="21">
        <f t="shared" si="7"/>
        <v>2328.44</v>
      </c>
      <c r="BJ6" s="21">
        <f t="shared" si="7"/>
        <v>2484.42</v>
      </c>
      <c r="BK6" s="21" t="str">
        <f t="shared" si="7"/>
        <v>-</v>
      </c>
      <c r="BL6" s="21" t="str">
        <f t="shared" si="7"/>
        <v>-</v>
      </c>
      <c r="BM6" s="21">
        <f t="shared" si="7"/>
        <v>920.83</v>
      </c>
      <c r="BN6" s="21">
        <f t="shared" si="7"/>
        <v>874.02</v>
      </c>
      <c r="BO6" s="21">
        <f t="shared" si="7"/>
        <v>827.43</v>
      </c>
      <c r="BP6" s="20" t="str">
        <f>IF(BP7="","",IF(BP7="-","【-】","【"&amp;SUBSTITUTE(TEXT(BP7,"#,##0.00"),"-","△")&amp;"】"))</f>
        <v>【652.82】</v>
      </c>
      <c r="BQ6" s="21" t="str">
        <f>IF(BQ7="",NA(),BQ7)</f>
        <v>-</v>
      </c>
      <c r="BR6" s="21" t="str">
        <f t="shared" ref="BR6:BZ6" si="8">IF(BR7="",NA(),BR7)</f>
        <v>-</v>
      </c>
      <c r="BS6" s="21">
        <f t="shared" si="8"/>
        <v>136.29</v>
      </c>
      <c r="BT6" s="21">
        <f t="shared" si="8"/>
        <v>99.06</v>
      </c>
      <c r="BU6" s="21">
        <f t="shared" si="8"/>
        <v>99.11</v>
      </c>
      <c r="BV6" s="21" t="str">
        <f t="shared" si="8"/>
        <v>-</v>
      </c>
      <c r="BW6" s="21" t="str">
        <f t="shared" si="8"/>
        <v>-</v>
      </c>
      <c r="BX6" s="21">
        <f t="shared" si="8"/>
        <v>99.82</v>
      </c>
      <c r="BY6" s="21">
        <f t="shared" si="8"/>
        <v>100.32</v>
      </c>
      <c r="BZ6" s="21">
        <f t="shared" si="8"/>
        <v>99.71</v>
      </c>
      <c r="CA6" s="20" t="str">
        <f>IF(CA7="","",IF(CA7="-","【-】","【"&amp;SUBSTITUTE(TEXT(CA7,"#,##0.00"),"-","△")&amp;"】"))</f>
        <v>【97.61】</v>
      </c>
      <c r="CB6" s="21" t="str">
        <f>IF(CB7="",NA(),CB7)</f>
        <v>-</v>
      </c>
      <c r="CC6" s="21" t="str">
        <f t="shared" ref="CC6:CK6" si="9">IF(CC7="",NA(),CC7)</f>
        <v>-</v>
      </c>
      <c r="CD6" s="21">
        <f t="shared" si="9"/>
        <v>153.19</v>
      </c>
      <c r="CE6" s="21">
        <f t="shared" si="9"/>
        <v>212.1</v>
      </c>
      <c r="CF6" s="21">
        <f t="shared" si="9"/>
        <v>211.92</v>
      </c>
      <c r="CG6" s="21" t="str">
        <f t="shared" si="9"/>
        <v>-</v>
      </c>
      <c r="CH6" s="21" t="str">
        <f t="shared" si="9"/>
        <v>-</v>
      </c>
      <c r="CI6" s="21">
        <f t="shared" si="9"/>
        <v>156.77000000000001</v>
      </c>
      <c r="CJ6" s="21">
        <f t="shared" si="9"/>
        <v>157.63999999999999</v>
      </c>
      <c r="CK6" s="21">
        <f t="shared" si="9"/>
        <v>159.59</v>
      </c>
      <c r="CL6" s="20" t="str">
        <f>IF(CL7="","",IF(CL7="-","【-】","【"&amp;SUBSTITUTE(TEXT(CL7,"#,##0.00"),"-","△")&amp;"】"))</f>
        <v>【138.29】</v>
      </c>
      <c r="CM6" s="21" t="str">
        <f>IF(CM7="",NA(),CM7)</f>
        <v>-</v>
      </c>
      <c r="CN6" s="21" t="str">
        <f t="shared" ref="CN6:CV6" si="10">IF(CN7="",NA(),CN7)</f>
        <v>-</v>
      </c>
      <c r="CO6" s="21">
        <f t="shared" si="10"/>
        <v>62.36</v>
      </c>
      <c r="CP6" s="21">
        <f t="shared" si="10"/>
        <v>62.33</v>
      </c>
      <c r="CQ6" s="21">
        <f t="shared" si="10"/>
        <v>62.46</v>
      </c>
      <c r="CR6" s="21" t="str">
        <f t="shared" si="10"/>
        <v>-</v>
      </c>
      <c r="CS6" s="21" t="str">
        <f t="shared" si="10"/>
        <v>-</v>
      </c>
      <c r="CT6" s="21">
        <f t="shared" si="10"/>
        <v>67</v>
      </c>
      <c r="CU6" s="21">
        <f t="shared" si="10"/>
        <v>66.650000000000006</v>
      </c>
      <c r="CV6" s="21">
        <f t="shared" si="10"/>
        <v>64.45</v>
      </c>
      <c r="CW6" s="20" t="str">
        <f>IF(CW7="","",IF(CW7="-","【-】","【"&amp;SUBSTITUTE(TEXT(CW7,"#,##0.00"),"-","△")&amp;"】"))</f>
        <v>【59.10】</v>
      </c>
      <c r="CX6" s="21" t="str">
        <f>IF(CX7="",NA(),CX7)</f>
        <v>-</v>
      </c>
      <c r="CY6" s="21" t="str">
        <f t="shared" ref="CY6:DG6" si="11">IF(CY7="",NA(),CY7)</f>
        <v>-</v>
      </c>
      <c r="CZ6" s="21">
        <f t="shared" si="11"/>
        <v>94.93</v>
      </c>
      <c r="DA6" s="21">
        <f t="shared" si="11"/>
        <v>95.16</v>
      </c>
      <c r="DB6" s="21">
        <f t="shared" si="11"/>
        <v>95.48</v>
      </c>
      <c r="DC6" s="21" t="str">
        <f t="shared" si="11"/>
        <v>-</v>
      </c>
      <c r="DD6" s="21" t="str">
        <f t="shared" si="11"/>
        <v>-</v>
      </c>
      <c r="DE6" s="21">
        <f t="shared" si="11"/>
        <v>94.41</v>
      </c>
      <c r="DF6" s="21">
        <f t="shared" si="11"/>
        <v>94.43</v>
      </c>
      <c r="DG6" s="21">
        <f t="shared" si="11"/>
        <v>94.58</v>
      </c>
      <c r="DH6" s="20" t="str">
        <f>IF(DH7="","",IF(DH7="-","【-】","【"&amp;SUBSTITUTE(TEXT(DH7,"#,##0.00"),"-","△")&amp;"】"))</f>
        <v>【95.82】</v>
      </c>
      <c r="DI6" s="21" t="str">
        <f>IF(DI7="",NA(),DI7)</f>
        <v>-</v>
      </c>
      <c r="DJ6" s="21" t="str">
        <f t="shared" ref="DJ6:DR6" si="12">IF(DJ7="",NA(),DJ7)</f>
        <v>-</v>
      </c>
      <c r="DK6" s="21">
        <f t="shared" si="12"/>
        <v>3.19</v>
      </c>
      <c r="DL6" s="21">
        <f t="shared" si="12"/>
        <v>6.32</v>
      </c>
      <c r="DM6" s="21">
        <f t="shared" si="12"/>
        <v>9.18</v>
      </c>
      <c r="DN6" s="21" t="str">
        <f t="shared" si="12"/>
        <v>-</v>
      </c>
      <c r="DO6" s="21" t="str">
        <f t="shared" si="12"/>
        <v>-</v>
      </c>
      <c r="DP6" s="21">
        <f t="shared" si="12"/>
        <v>34.15</v>
      </c>
      <c r="DQ6" s="21">
        <f t="shared" si="12"/>
        <v>35.53</v>
      </c>
      <c r="DR6" s="21">
        <f t="shared" si="12"/>
        <v>37.51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5.18</v>
      </c>
      <c r="EB6" s="21">
        <f t="shared" si="13"/>
        <v>6.01</v>
      </c>
      <c r="EC6" s="21">
        <f t="shared" si="13"/>
        <v>6.84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0.33</v>
      </c>
      <c r="EM6" s="21">
        <f t="shared" si="14"/>
        <v>0.22</v>
      </c>
      <c r="EN6" s="21">
        <f t="shared" si="14"/>
        <v>0.23</v>
      </c>
      <c r="EO6" s="20" t="str">
        <f>IF(EO7="","",IF(EO7="-","【-】","【"&amp;SUBSTITUTE(TEXT(EO7,"#,##0.00"),"-","△")&amp;"】"))</f>
        <v>【0.23】</v>
      </c>
    </row>
    <row r="7" spans="1:148" s="22" customFormat="1" x14ac:dyDescent="0.15">
      <c r="A7" s="14"/>
      <c r="B7" s="23">
        <v>2022</v>
      </c>
      <c r="C7" s="23">
        <v>152226</v>
      </c>
      <c r="D7" s="23">
        <v>46</v>
      </c>
      <c r="E7" s="23">
        <v>17</v>
      </c>
      <c r="F7" s="23">
        <v>1</v>
      </c>
      <c r="G7" s="23">
        <v>0</v>
      </c>
      <c r="H7" s="23" t="s">
        <v>96</v>
      </c>
      <c r="I7" s="23" t="s">
        <v>97</v>
      </c>
      <c r="J7" s="23" t="s">
        <v>98</v>
      </c>
      <c r="K7" s="23" t="s">
        <v>99</v>
      </c>
      <c r="L7" s="23" t="s">
        <v>100</v>
      </c>
      <c r="M7" s="23" t="s">
        <v>101</v>
      </c>
      <c r="N7" s="24" t="s">
        <v>102</v>
      </c>
      <c r="O7" s="24">
        <v>46.52</v>
      </c>
      <c r="P7" s="24">
        <v>58.88</v>
      </c>
      <c r="Q7" s="24">
        <v>97.48</v>
      </c>
      <c r="R7" s="24">
        <v>3941</v>
      </c>
      <c r="S7" s="24">
        <v>184941</v>
      </c>
      <c r="T7" s="24">
        <v>973.89</v>
      </c>
      <c r="U7" s="24">
        <v>189.9</v>
      </c>
      <c r="V7" s="24">
        <v>108384</v>
      </c>
      <c r="W7" s="24">
        <v>33.47</v>
      </c>
      <c r="X7" s="24">
        <v>3238.24</v>
      </c>
      <c r="Y7" s="24" t="s">
        <v>102</v>
      </c>
      <c r="Z7" s="24" t="s">
        <v>102</v>
      </c>
      <c r="AA7" s="24">
        <v>109.02</v>
      </c>
      <c r="AB7" s="24">
        <v>100</v>
      </c>
      <c r="AC7" s="24">
        <v>101.73</v>
      </c>
      <c r="AD7" s="24" t="s">
        <v>102</v>
      </c>
      <c r="AE7" s="24" t="s">
        <v>102</v>
      </c>
      <c r="AF7" s="24">
        <v>109.58</v>
      </c>
      <c r="AG7" s="24">
        <v>109.32</v>
      </c>
      <c r="AH7" s="24">
        <v>108.33</v>
      </c>
      <c r="AI7" s="24">
        <v>106.11</v>
      </c>
      <c r="AJ7" s="24" t="s">
        <v>102</v>
      </c>
      <c r="AK7" s="24" t="s">
        <v>102</v>
      </c>
      <c r="AL7" s="24">
        <v>378.46</v>
      </c>
      <c r="AM7" s="24">
        <v>15.79</v>
      </c>
      <c r="AN7" s="24">
        <v>11.84</v>
      </c>
      <c r="AO7" s="24" t="s">
        <v>102</v>
      </c>
      <c r="AP7" s="24" t="s">
        <v>102</v>
      </c>
      <c r="AQ7" s="24">
        <v>5.97</v>
      </c>
      <c r="AR7" s="24">
        <v>1.54</v>
      </c>
      <c r="AS7" s="24">
        <v>1.28</v>
      </c>
      <c r="AT7" s="24">
        <v>3.15</v>
      </c>
      <c r="AU7" s="24" t="s">
        <v>102</v>
      </c>
      <c r="AV7" s="24" t="s">
        <v>102</v>
      </c>
      <c r="AW7" s="24">
        <v>6.26</v>
      </c>
      <c r="AX7" s="24">
        <v>4.78</v>
      </c>
      <c r="AY7" s="24">
        <v>7.27</v>
      </c>
      <c r="AZ7" s="24" t="s">
        <v>102</v>
      </c>
      <c r="BA7" s="24" t="s">
        <v>102</v>
      </c>
      <c r="BB7" s="24">
        <v>60.82</v>
      </c>
      <c r="BC7" s="24">
        <v>63.48</v>
      </c>
      <c r="BD7" s="24">
        <v>65.510000000000005</v>
      </c>
      <c r="BE7" s="24">
        <v>73.44</v>
      </c>
      <c r="BF7" s="24" t="s">
        <v>102</v>
      </c>
      <c r="BG7" s="24" t="s">
        <v>102</v>
      </c>
      <c r="BH7" s="24">
        <v>2794.83</v>
      </c>
      <c r="BI7" s="24">
        <v>2328.44</v>
      </c>
      <c r="BJ7" s="24">
        <v>2484.42</v>
      </c>
      <c r="BK7" s="24" t="s">
        <v>102</v>
      </c>
      <c r="BL7" s="24" t="s">
        <v>102</v>
      </c>
      <c r="BM7" s="24">
        <v>920.83</v>
      </c>
      <c r="BN7" s="24">
        <v>874.02</v>
      </c>
      <c r="BO7" s="24">
        <v>827.43</v>
      </c>
      <c r="BP7" s="24">
        <v>652.82000000000005</v>
      </c>
      <c r="BQ7" s="24" t="s">
        <v>102</v>
      </c>
      <c r="BR7" s="24" t="s">
        <v>102</v>
      </c>
      <c r="BS7" s="24">
        <v>136.29</v>
      </c>
      <c r="BT7" s="24">
        <v>99.06</v>
      </c>
      <c r="BU7" s="24">
        <v>99.11</v>
      </c>
      <c r="BV7" s="24" t="s">
        <v>102</v>
      </c>
      <c r="BW7" s="24" t="s">
        <v>102</v>
      </c>
      <c r="BX7" s="24">
        <v>99.82</v>
      </c>
      <c r="BY7" s="24">
        <v>100.32</v>
      </c>
      <c r="BZ7" s="24">
        <v>99.71</v>
      </c>
      <c r="CA7" s="24">
        <v>97.61</v>
      </c>
      <c r="CB7" s="24" t="s">
        <v>102</v>
      </c>
      <c r="CC7" s="24" t="s">
        <v>102</v>
      </c>
      <c r="CD7" s="24">
        <v>153.19</v>
      </c>
      <c r="CE7" s="24">
        <v>212.1</v>
      </c>
      <c r="CF7" s="24">
        <v>211.92</v>
      </c>
      <c r="CG7" s="24" t="s">
        <v>102</v>
      </c>
      <c r="CH7" s="24" t="s">
        <v>102</v>
      </c>
      <c r="CI7" s="24">
        <v>156.77000000000001</v>
      </c>
      <c r="CJ7" s="24">
        <v>157.63999999999999</v>
      </c>
      <c r="CK7" s="24">
        <v>159.59</v>
      </c>
      <c r="CL7" s="24">
        <v>138.29</v>
      </c>
      <c r="CM7" s="24" t="s">
        <v>102</v>
      </c>
      <c r="CN7" s="24" t="s">
        <v>102</v>
      </c>
      <c r="CO7" s="24">
        <v>62.36</v>
      </c>
      <c r="CP7" s="24">
        <v>62.33</v>
      </c>
      <c r="CQ7" s="24">
        <v>62.46</v>
      </c>
      <c r="CR7" s="24" t="s">
        <v>102</v>
      </c>
      <c r="CS7" s="24" t="s">
        <v>102</v>
      </c>
      <c r="CT7" s="24">
        <v>67</v>
      </c>
      <c r="CU7" s="24">
        <v>66.650000000000006</v>
      </c>
      <c r="CV7" s="24">
        <v>64.45</v>
      </c>
      <c r="CW7" s="24">
        <v>59.1</v>
      </c>
      <c r="CX7" s="24" t="s">
        <v>102</v>
      </c>
      <c r="CY7" s="24" t="s">
        <v>102</v>
      </c>
      <c r="CZ7" s="24">
        <v>94.93</v>
      </c>
      <c r="DA7" s="24">
        <v>95.16</v>
      </c>
      <c r="DB7" s="24">
        <v>95.48</v>
      </c>
      <c r="DC7" s="24" t="s">
        <v>102</v>
      </c>
      <c r="DD7" s="24" t="s">
        <v>102</v>
      </c>
      <c r="DE7" s="24">
        <v>94.41</v>
      </c>
      <c r="DF7" s="24">
        <v>94.43</v>
      </c>
      <c r="DG7" s="24">
        <v>94.58</v>
      </c>
      <c r="DH7" s="24">
        <v>95.82</v>
      </c>
      <c r="DI7" s="24" t="s">
        <v>102</v>
      </c>
      <c r="DJ7" s="24" t="s">
        <v>102</v>
      </c>
      <c r="DK7" s="24">
        <v>3.19</v>
      </c>
      <c r="DL7" s="24">
        <v>6.32</v>
      </c>
      <c r="DM7" s="24">
        <v>9.18</v>
      </c>
      <c r="DN7" s="24" t="s">
        <v>102</v>
      </c>
      <c r="DO7" s="24" t="s">
        <v>102</v>
      </c>
      <c r="DP7" s="24">
        <v>34.15</v>
      </c>
      <c r="DQ7" s="24">
        <v>35.53</v>
      </c>
      <c r="DR7" s="24">
        <v>37.51</v>
      </c>
      <c r="DS7" s="24">
        <v>39.74</v>
      </c>
      <c r="DT7" s="24" t="s">
        <v>102</v>
      </c>
      <c r="DU7" s="24" t="s">
        <v>102</v>
      </c>
      <c r="DV7" s="24">
        <v>0</v>
      </c>
      <c r="DW7" s="24">
        <v>0</v>
      </c>
      <c r="DX7" s="24">
        <v>0</v>
      </c>
      <c r="DY7" s="24" t="s">
        <v>102</v>
      </c>
      <c r="DZ7" s="24" t="s">
        <v>102</v>
      </c>
      <c r="EA7" s="24">
        <v>5.18</v>
      </c>
      <c r="EB7" s="24">
        <v>6.01</v>
      </c>
      <c r="EC7" s="24">
        <v>6.84</v>
      </c>
      <c r="ED7" s="24">
        <v>7.62</v>
      </c>
      <c r="EE7" s="24" t="s">
        <v>102</v>
      </c>
      <c r="EF7" s="24" t="s">
        <v>102</v>
      </c>
      <c r="EG7" s="24">
        <v>0</v>
      </c>
      <c r="EH7" s="24">
        <v>0</v>
      </c>
      <c r="EI7" s="24">
        <v>0</v>
      </c>
      <c r="EJ7" s="24" t="s">
        <v>102</v>
      </c>
      <c r="EK7" s="24" t="s">
        <v>102</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yamaguchi masashi</cp:lastModifiedBy>
  <cp:lastPrinted>2024-01-23T10:30:42Z</cp:lastPrinted>
  <dcterms:created xsi:type="dcterms:W3CDTF">2023-12-12T00:45:58Z</dcterms:created>
  <dcterms:modified xsi:type="dcterms:W3CDTF">2024-01-23T10:30:44Z</dcterms:modified>
  <cp:category/>
</cp:coreProperties>
</file>