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plum\907生活排水対策課\01_経営企画係\013 公営企業経営比較分析表\R5\02報告\"/>
    </mc:Choice>
  </mc:AlternateContent>
  <workbookProtection workbookAlgorithmName="SHA-512" workbookHashValue="5szQDDJgaKlHkIK1RWyLegCQeuuGxssvtNGeYiKU06jwlzNfJ6jljgYORxGR3CQ3hTifypJOJDTnoINJ/njxfg==" workbookSaltValue="CuUpQJBCLYeUT2D0rNxW4A==" workbookSpinCount="100000" lockStructure="1"/>
  <bookViews>
    <workbookView xWindow="0" yWindow="135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<sst xmlns="http://schemas.openxmlformats.org/spreadsheetml/2006/main" count="275" uniqueCount="117">
  <si>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</si>
  <si>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</si>
  <si>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</si>
  <si>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</si>
  <si>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</si>
  <si>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</si>
  <si>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</si>
  <si>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</si>
  <si>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</si>
  <si>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</si>
  <si>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</si>
  <si>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</si>
  <si>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</si>
  <si>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</si>
  <si>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</si>
  <si>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</si>
  <si>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</si>
  <si>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</si>
  <si>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</si>
  <si>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</si>
  <si>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</si>
  <si>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</si>
  <si>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</si>
  <si>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</si>
  <si>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</si>
  <si>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</si>
  <si>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</si>
  <si>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</si>
  <si>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</si>
  <si>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</si>
  <si>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</si>
  <si>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</si>
  <si>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</si>
  <si>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</si>
  <si>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</si>
  <si>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</si>
  <si>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</si>
  <si>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</si>
  <si>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</si>
  <si>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</si>
  <si>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</si>
  <si>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</si>
  <si>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</si>
  <si>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</si>
  <si>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</si>
  <si>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</si>
  <si>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</si>
  <si>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</si>
  <si>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</si>
  <si>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</si>
  <si>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</si>
  <si>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</si>
  <si>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</si>
  <si>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</si>
  <si>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</si>
  <si>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</si>
  <si>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</si>
  <si>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</si>
  <si>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</si>
  <si>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</si>
  <si>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</si>
  <si>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</si>
  <si>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</si>
  <si>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</si>
  <si>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</si>
  <si>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</si>
  <si>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</si>
  <si>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</si>
  <si>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</si>
  <si>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</si>
  <si>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</si>
  <si>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</si>
  <si>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</si>
  <si>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</si>
  <si>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</si>
  <si>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</si>
  <si>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</si>
  <si>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</si>
  <si>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</si>
  <si>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</si>
  <si>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</si>
  <si>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</si>
  <si>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</si>
  <si>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</si>
  <si>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</si>
  <si>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</si>
  <si>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</si>
  <si>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</si>
  <si>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</si>
  <si>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</si>
  <si>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</si>
  <si>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</si>
  <si>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</si>
  <si>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</si>
  <si>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</si>
  <si>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</si>
  <si>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上越市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</si>
  <si>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</si>
  <si>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</si>
  <si>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</si>
  <si>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</si>
  <si>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</si>
  <si>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</si>
  <si>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</si>
  <si>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</si>
  <si>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</si>
  <si>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</si>
  <si>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</si>
  <si>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</si>
  <si>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</si>
  <si>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</si>
  <si>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</si>
  <si>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</si>
  <si>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</si>
  <si>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供用開始からの経過年数が比較的短い当市では管渠の更新時期を未だ迎えておらず、現在は管渠調査及び処理場設備の更新を計画的に行っています。
　今後は、ストックマネジメント計画に基づき国の補助事業を活用しながら計画的な施設の更新を行います。</t>
  </si>
  <si>
    <t>　当市の特定環境保全公共下水道事業は、公共下水道区域に比べ、人口減少による有収水量や使用料収入の減少や施設利用率の低下が顕著に進むことが想定されるため、更なる効率的な運営が必要となります。
　引き続き、下水道施設の適切な運転管理を行うとともに、民間活力の活用を視野に入れた効率的な処理場等の管理方法の検討を行います。また、処理能力の余剰を活かして、周辺の農業集落排水施設の統合（汚水連携）を進めます。
　また、令和4年度に改定した「上越市下水道事業経営戦略」に基づき、持続可能な下水道事業の経営に向けて、経営健全化の取組を進めます。</t>
    <rPh sb="1" eb="3">
      <t>トウシ</t>
    </rPh>
    <rPh sb="15" eb="17">
      <t>ジギョウ</t>
    </rPh>
    <phoneticPr fontId="4"/>
  </si>
  <si>
    <t>【経常収支比率】
　経常収益が経常支出を上回ったため、当該比率は100％を超えておりますが、引き続き、基準外繰入金の抑制に努めます。
【流動比率】
　流動負債が流動資産を大きく上回っているため、維持管理費の抑制に取り組み、流動資産（現金及び預金）の確保に努めます。
【企業債残高対事業規模比率】
　企業債残高の減少に伴い、比率は減少したものの、引き続き、企業債残高の減少に努めます。
【経費回収率】【汚水処理原価】
　使用料収入、有収水量は増加したものの、汚水処理費も増加したことから、経費回収率、汚水処理原価はほぼ横ばいの状態となっています。
【施設利用率】
　平均処理水量がわずかに増加したもののの、処理能力は変化していないため、当該数値はほぼ横ばいの状態となっています。
【水洗化率】
　接続人口が増加したものの、処理区域内人口も同程度増加したため、ほぼ横ばいの状態となっています。</t>
    <rPh sb="1" eb="3">
      <t>ケイジョウ</t>
    </rPh>
    <rPh sb="3" eb="5">
      <t>シュウシ</t>
    </rPh>
    <rPh sb="5" eb="7">
      <t>ヒリツ</t>
    </rPh>
    <rPh sb="10" eb="12">
      <t>ケイジョウ</t>
    </rPh>
    <rPh sb="12" eb="14">
      <t>シュウエキ</t>
    </rPh>
    <rPh sb="15" eb="17">
      <t>ケイジョウ</t>
    </rPh>
    <rPh sb="17" eb="19">
      <t>シシュツ</t>
    </rPh>
    <rPh sb="20" eb="22">
      <t>ウワマワ</t>
    </rPh>
    <rPh sb="27" eb="29">
      <t>トウガイ</t>
    </rPh>
    <rPh sb="29" eb="31">
      <t>ヒリツ</t>
    </rPh>
    <rPh sb="37" eb="38">
      <t>コ</t>
    </rPh>
    <rPh sb="46" eb="47">
      <t>ヒ</t>
    </rPh>
    <rPh sb="48" eb="49">
      <t>ツヅ</t>
    </rPh>
    <rPh sb="51" eb="53">
      <t>キジュン</t>
    </rPh>
    <rPh sb="53" eb="54">
      <t>ガイ</t>
    </rPh>
    <rPh sb="54" eb="56">
      <t>クリイレ</t>
    </rPh>
    <rPh sb="56" eb="57">
      <t>キン</t>
    </rPh>
    <rPh sb="58" eb="60">
      <t>ヨクセイ</t>
    </rPh>
    <rPh sb="61" eb="62">
      <t>ツト</t>
    </rPh>
    <rPh sb="68" eb="72">
      <t>リュウドウヒリツ</t>
    </rPh>
    <rPh sb="111" eb="113">
      <t>リュウドウ</t>
    </rPh>
    <rPh sb="113" eb="115">
      <t>シサン</t>
    </rPh>
    <rPh sb="116" eb="118">
      <t>ゲンキン</t>
    </rPh>
    <rPh sb="118" eb="119">
      <t>オヨ</t>
    </rPh>
    <rPh sb="120" eb="122">
      <t>ヨキン</t>
    </rPh>
    <rPh sb="124" eb="126">
      <t>カクホ</t>
    </rPh>
    <rPh sb="127" eb="128">
      <t>ツト</t>
    </rPh>
    <rPh sb="149" eb="151">
      <t>キギョウ</t>
    </rPh>
    <rPh sb="151" eb="152">
      <t>サイ</t>
    </rPh>
    <rPh sb="152" eb="154">
      <t>ザンダカ</t>
    </rPh>
    <rPh sb="155" eb="157">
      <t>ゲンショウ</t>
    </rPh>
    <rPh sb="158" eb="159">
      <t>トモナ</t>
    </rPh>
    <rPh sb="164" eb="166">
      <t>ゲンショウ</t>
    </rPh>
    <rPh sb="172" eb="173">
      <t>ヒ</t>
    </rPh>
    <rPh sb="174" eb="175">
      <t>ツヅ</t>
    </rPh>
    <rPh sb="177" eb="179">
      <t>キギョウ</t>
    </rPh>
    <rPh sb="179" eb="180">
      <t>サイ</t>
    </rPh>
    <rPh sb="180" eb="182">
      <t>ザンダカ</t>
    </rPh>
    <rPh sb="183" eb="185">
      <t>ゲンショウ</t>
    </rPh>
    <rPh sb="186" eb="187">
      <t>ツト</t>
    </rPh>
    <rPh sb="200" eb="202">
      <t>オスイ</t>
    </rPh>
    <rPh sb="202" eb="204">
      <t>ショリ</t>
    </rPh>
    <rPh sb="204" eb="206">
      <t>ゲンカ</t>
    </rPh>
    <rPh sb="215" eb="219">
      <t>ユウシュウスイリョウ</t>
    </rPh>
    <rPh sb="228" eb="233">
      <t>オスイショリヒ</t>
    </rPh>
    <rPh sb="234" eb="236">
      <t>ゾウカ</t>
    </rPh>
    <rPh sb="282" eb="288">
      <t>ヘイキンショリスイリョウ</t>
    </rPh>
    <rPh sb="293" eb="295">
      <t>ゾウカ</t>
    </rPh>
    <rPh sb="302" eb="306">
      <t>ショリノウリョク</t>
    </rPh>
    <rPh sb="307" eb="309">
      <t>ヘンカ</t>
    </rPh>
    <rPh sb="317" eb="319">
      <t>トウガイ</t>
    </rPh>
    <rPh sb="319" eb="321">
      <t>スウチ</t>
    </rPh>
    <rPh sb="340" eb="343">
      <t>スイセンカ</t>
    </rPh>
    <rPh sb="343" eb="344">
      <t>リツ</t>
    </rPh>
    <rPh sb="347" eb="349">
      <t>セツゾク</t>
    </rPh>
    <rPh sb="349" eb="351">
      <t>ジンコウ</t>
    </rPh>
    <rPh sb="352" eb="354">
      <t>ゾウカ</t>
    </rPh>
    <rPh sb="360" eb="362">
      <t>ショリ</t>
    </rPh>
    <rPh sb="362" eb="364">
      <t>クイキ</t>
    </rPh>
    <rPh sb="364" eb="365">
      <t>ナイ</t>
    </rPh>
    <rPh sb="365" eb="367">
      <t>ジンコウ</t>
    </rPh>
    <rPh sb="368" eb="371">
      <t>ドウテイド</t>
    </rPh>
    <rPh sb="371" eb="373">
      <t>ゾウカ</t>
    </rPh>
    <rPh sb="380" eb="381">
      <t>ヨコ</t>
    </rPh>
    <rPh sb="384" eb="386">
      <t>ジョウタイ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</si>
</sst>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423B-4434-8C49-D2BD66332177}"/>
            </c:ext>
          </c:extLst>
        </c:ser>
        <c:dLbls>
          <c:showLegendKey val="0"/>
          <c:showVal val="0"/>
          <c:showCatName val="0"/>
          <c:showSerName val="0"/>
          <c:showPercent val="0"/>
          <c:showBubbleSize val="0"/>
        </c:dLbls>
        <c:gapWidth val="150"/>
        <c:axId val="641323920"/>
        <c:axId val="64131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0.39</c:v>
                </c:pt>
                <c:pt idx="3">
                  <c:v>0.1</c:v>
                </c:pt>
                <c:pt idx="4">
                  <c:v>0.08</c:v>
                </c:pt>
              </c:numCache>
            </c:numRef>
          </c:val>
          <c:smooth val="0"/>
          <c:extLst xmlns:c16r2="http://schemas.microsoft.com/office/drawing/2015/06/chart">
            <c:ext xmlns:c16="http://schemas.microsoft.com/office/drawing/2014/chart" uri="{C3380CC4-5D6E-409C-BE32-E72D297353CC}">
              <c16:uniqueId val="{00000001-423B-4434-8C49-D2BD66332177}"/>
            </c:ext>
          </c:extLst>
        </c:ser>
        <c:dLbls>
          <c:showLegendKey val="0"/>
          <c:showVal val="0"/>
          <c:showCatName val="0"/>
          <c:showSerName val="0"/>
          <c:showPercent val="0"/>
          <c:showBubbleSize val="0"/>
        </c:dLbls>
        <c:marker val="1"/>
        <c:smooth val="0"/>
        <c:axId val="641323920"/>
        <c:axId val="641316864"/>
      </c:lineChart>
      <c:dateAx>
        <c:axId val="641323920"/>
        <c:scaling>
          <c:orientation val="minMax"/>
        </c:scaling>
        <c:delete val="1"/>
        <c:axPos val="b"/>
        <c:numFmt formatCode="&quot;H&quot;yy" sourceLinked="1"/>
        <c:majorTickMark val="none"/>
        <c:minorTickMark val="none"/>
        <c:tickLblPos val="none"/>
        <c:crossAx val="641316864"/>
        <c:crosses val="autoZero"/>
        <c:auto val="1"/>
        <c:lblOffset val="100"/>
        <c:baseTimeUnit val="years"/>
      </c:dateAx>
      <c:valAx>
        <c:axId val="64131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132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40.22</c:v>
                </c:pt>
                <c:pt idx="3">
                  <c:v>35.090000000000003</c:v>
                </c:pt>
                <c:pt idx="4">
                  <c:v>36.67</c:v>
                </c:pt>
              </c:numCache>
            </c:numRef>
          </c:val>
          <c:extLst xmlns:c16r2="http://schemas.microsoft.com/office/drawing/2015/06/chart">
            <c:ext xmlns:c16="http://schemas.microsoft.com/office/drawing/2014/chart" uri="{C3380CC4-5D6E-409C-BE32-E72D297353CC}">
              <c16:uniqueId val="{00000000-81CF-4C27-872E-E30155FCF646}"/>
            </c:ext>
          </c:extLst>
        </c:ser>
        <c:dLbls>
          <c:showLegendKey val="0"/>
          <c:showVal val="0"/>
          <c:showCatName val="0"/>
          <c:showSerName val="0"/>
          <c:showPercent val="0"/>
          <c:showBubbleSize val="0"/>
        </c:dLbls>
        <c:gapWidth val="150"/>
        <c:axId val="641335680"/>
        <c:axId val="641336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c:v>
                </c:pt>
                <c:pt idx="3">
                  <c:v>42.28</c:v>
                </c:pt>
                <c:pt idx="4">
                  <c:v>41.06</c:v>
                </c:pt>
              </c:numCache>
            </c:numRef>
          </c:val>
          <c:smooth val="0"/>
          <c:extLst xmlns:c16r2="http://schemas.microsoft.com/office/drawing/2015/06/chart">
            <c:ext xmlns:c16="http://schemas.microsoft.com/office/drawing/2014/chart" uri="{C3380CC4-5D6E-409C-BE32-E72D297353CC}">
              <c16:uniqueId val="{00000001-81CF-4C27-872E-E30155FCF646}"/>
            </c:ext>
          </c:extLst>
        </c:ser>
        <c:dLbls>
          <c:showLegendKey val="0"/>
          <c:showVal val="0"/>
          <c:showCatName val="0"/>
          <c:showSerName val="0"/>
          <c:showPercent val="0"/>
          <c:showBubbleSize val="0"/>
        </c:dLbls>
        <c:marker val="1"/>
        <c:smooth val="0"/>
        <c:axId val="641335680"/>
        <c:axId val="641336072"/>
      </c:lineChart>
      <c:dateAx>
        <c:axId val="641335680"/>
        <c:scaling>
          <c:orientation val="minMax"/>
        </c:scaling>
        <c:delete val="1"/>
        <c:axPos val="b"/>
        <c:numFmt formatCode="&quot;H&quot;yy" sourceLinked="1"/>
        <c:majorTickMark val="none"/>
        <c:minorTickMark val="none"/>
        <c:tickLblPos val="none"/>
        <c:crossAx val="641336072"/>
        <c:crosses val="autoZero"/>
        <c:auto val="1"/>
        <c:lblOffset val="100"/>
        <c:baseTimeUnit val="years"/>
      </c:dateAx>
      <c:valAx>
        <c:axId val="641336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133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97.28</c:v>
                </c:pt>
                <c:pt idx="3">
                  <c:v>96.94</c:v>
                </c:pt>
                <c:pt idx="4">
                  <c:v>97</c:v>
                </c:pt>
              </c:numCache>
            </c:numRef>
          </c:val>
          <c:extLst xmlns:c16r2="http://schemas.microsoft.com/office/drawing/2015/06/chart">
            <c:ext xmlns:c16="http://schemas.microsoft.com/office/drawing/2014/chart" uri="{C3380CC4-5D6E-409C-BE32-E72D297353CC}">
              <c16:uniqueId val="{00000000-902E-4F37-920F-762332F22C2E}"/>
            </c:ext>
          </c:extLst>
        </c:ser>
        <c:dLbls>
          <c:showLegendKey val="0"/>
          <c:showVal val="0"/>
          <c:showCatName val="0"/>
          <c:showSerName val="0"/>
          <c:showPercent val="0"/>
          <c:showBubbleSize val="0"/>
        </c:dLbls>
        <c:gapWidth val="150"/>
        <c:axId val="641338032"/>
        <c:axId val="641346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84.19</c:v>
                </c:pt>
                <c:pt idx="3">
                  <c:v>84.34</c:v>
                </c:pt>
                <c:pt idx="4">
                  <c:v>84.34</c:v>
                </c:pt>
              </c:numCache>
            </c:numRef>
          </c:val>
          <c:smooth val="0"/>
          <c:extLst xmlns:c16r2="http://schemas.microsoft.com/office/drawing/2015/06/chart">
            <c:ext xmlns:c16="http://schemas.microsoft.com/office/drawing/2014/chart" uri="{C3380CC4-5D6E-409C-BE32-E72D297353CC}">
              <c16:uniqueId val="{00000001-902E-4F37-920F-762332F22C2E}"/>
            </c:ext>
          </c:extLst>
        </c:ser>
        <c:dLbls>
          <c:showLegendKey val="0"/>
          <c:showVal val="0"/>
          <c:showCatName val="0"/>
          <c:showSerName val="0"/>
          <c:showPercent val="0"/>
          <c:showBubbleSize val="0"/>
        </c:dLbls>
        <c:marker val="1"/>
        <c:smooth val="0"/>
        <c:axId val="641338032"/>
        <c:axId val="641346264"/>
      </c:lineChart>
      <c:dateAx>
        <c:axId val="641338032"/>
        <c:scaling>
          <c:orientation val="minMax"/>
        </c:scaling>
        <c:delete val="1"/>
        <c:axPos val="b"/>
        <c:numFmt formatCode="&quot;H&quot;yy" sourceLinked="1"/>
        <c:majorTickMark val="none"/>
        <c:minorTickMark val="none"/>
        <c:tickLblPos val="none"/>
        <c:crossAx val="641346264"/>
        <c:crosses val="autoZero"/>
        <c:auto val="1"/>
        <c:lblOffset val="100"/>
        <c:baseTimeUnit val="years"/>
      </c:dateAx>
      <c:valAx>
        <c:axId val="641346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133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100.03</c:v>
                </c:pt>
                <c:pt idx="3">
                  <c:v>100.85</c:v>
                </c:pt>
                <c:pt idx="4">
                  <c:v>100.05</c:v>
                </c:pt>
              </c:numCache>
            </c:numRef>
          </c:val>
          <c:extLst xmlns:c16r2="http://schemas.microsoft.com/office/drawing/2015/06/chart">
            <c:ext xmlns:c16="http://schemas.microsoft.com/office/drawing/2014/chart" uri="{C3380CC4-5D6E-409C-BE32-E72D297353CC}">
              <c16:uniqueId val="{00000000-5510-4082-B4FC-6DB78467B08F}"/>
            </c:ext>
          </c:extLst>
        </c:ser>
        <c:dLbls>
          <c:showLegendKey val="0"/>
          <c:showVal val="0"/>
          <c:showCatName val="0"/>
          <c:showSerName val="0"/>
          <c:showPercent val="0"/>
          <c:showBubbleSize val="0"/>
        </c:dLbls>
        <c:gapWidth val="150"/>
        <c:axId val="641327056"/>
        <c:axId val="641317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105.78</c:v>
                </c:pt>
                <c:pt idx="3">
                  <c:v>106.09</c:v>
                </c:pt>
                <c:pt idx="4">
                  <c:v>106.44</c:v>
                </c:pt>
              </c:numCache>
            </c:numRef>
          </c:val>
          <c:smooth val="0"/>
          <c:extLst xmlns:c16r2="http://schemas.microsoft.com/office/drawing/2015/06/chart">
            <c:ext xmlns:c16="http://schemas.microsoft.com/office/drawing/2014/chart" uri="{C3380CC4-5D6E-409C-BE32-E72D297353CC}">
              <c16:uniqueId val="{00000001-5510-4082-B4FC-6DB78467B08F}"/>
            </c:ext>
          </c:extLst>
        </c:ser>
        <c:dLbls>
          <c:showLegendKey val="0"/>
          <c:showVal val="0"/>
          <c:showCatName val="0"/>
          <c:showSerName val="0"/>
          <c:showPercent val="0"/>
          <c:showBubbleSize val="0"/>
        </c:dLbls>
        <c:marker val="1"/>
        <c:smooth val="0"/>
        <c:axId val="641327056"/>
        <c:axId val="641317256"/>
      </c:lineChart>
      <c:dateAx>
        <c:axId val="641327056"/>
        <c:scaling>
          <c:orientation val="minMax"/>
        </c:scaling>
        <c:delete val="1"/>
        <c:axPos val="b"/>
        <c:numFmt formatCode="&quot;H&quot;yy" sourceLinked="1"/>
        <c:majorTickMark val="none"/>
        <c:minorTickMark val="none"/>
        <c:tickLblPos val="none"/>
        <c:crossAx val="641317256"/>
        <c:crosses val="autoZero"/>
        <c:auto val="1"/>
        <c:lblOffset val="100"/>
        <c:baseTimeUnit val="years"/>
      </c:dateAx>
      <c:valAx>
        <c:axId val="641317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132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4.16</c:v>
                </c:pt>
                <c:pt idx="3">
                  <c:v>8.2200000000000006</c:v>
                </c:pt>
                <c:pt idx="4">
                  <c:v>11.68</c:v>
                </c:pt>
              </c:numCache>
            </c:numRef>
          </c:val>
          <c:extLst xmlns:c16r2="http://schemas.microsoft.com/office/drawing/2015/06/chart">
            <c:ext xmlns:c16="http://schemas.microsoft.com/office/drawing/2014/chart" uri="{C3380CC4-5D6E-409C-BE32-E72D297353CC}">
              <c16:uniqueId val="{00000000-9D21-44BB-9A67-BF9D5C2FF31B}"/>
            </c:ext>
          </c:extLst>
        </c:ser>
        <c:dLbls>
          <c:showLegendKey val="0"/>
          <c:showVal val="0"/>
          <c:showCatName val="0"/>
          <c:showSerName val="0"/>
          <c:showPercent val="0"/>
          <c:showBubbleSize val="0"/>
        </c:dLbls>
        <c:gapWidth val="150"/>
        <c:axId val="641321960"/>
        <c:axId val="641322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21.36</c:v>
                </c:pt>
                <c:pt idx="3">
                  <c:v>22.79</c:v>
                </c:pt>
                <c:pt idx="4">
                  <c:v>24.8</c:v>
                </c:pt>
              </c:numCache>
            </c:numRef>
          </c:val>
          <c:smooth val="0"/>
          <c:extLst xmlns:c16r2="http://schemas.microsoft.com/office/drawing/2015/06/chart">
            <c:ext xmlns:c16="http://schemas.microsoft.com/office/drawing/2014/chart" uri="{C3380CC4-5D6E-409C-BE32-E72D297353CC}">
              <c16:uniqueId val="{00000001-9D21-44BB-9A67-BF9D5C2FF31B}"/>
            </c:ext>
          </c:extLst>
        </c:ser>
        <c:dLbls>
          <c:showLegendKey val="0"/>
          <c:showVal val="0"/>
          <c:showCatName val="0"/>
          <c:showSerName val="0"/>
          <c:showPercent val="0"/>
          <c:showBubbleSize val="0"/>
        </c:dLbls>
        <c:marker val="1"/>
        <c:smooth val="0"/>
        <c:axId val="641321960"/>
        <c:axId val="641322352"/>
      </c:lineChart>
      <c:dateAx>
        <c:axId val="641321960"/>
        <c:scaling>
          <c:orientation val="minMax"/>
        </c:scaling>
        <c:delete val="1"/>
        <c:axPos val="b"/>
        <c:numFmt formatCode="&quot;H&quot;yy" sourceLinked="1"/>
        <c:majorTickMark val="none"/>
        <c:minorTickMark val="none"/>
        <c:tickLblPos val="none"/>
        <c:crossAx val="641322352"/>
        <c:crosses val="autoZero"/>
        <c:auto val="1"/>
        <c:lblOffset val="100"/>
        <c:baseTimeUnit val="years"/>
      </c:dateAx>
      <c:valAx>
        <c:axId val="64132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1321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4E81-4EC4-8A7D-3ABBD1984844}"/>
            </c:ext>
          </c:extLst>
        </c:ser>
        <c:dLbls>
          <c:showLegendKey val="0"/>
          <c:showVal val="0"/>
          <c:showCatName val="0"/>
          <c:showSerName val="0"/>
          <c:showPercent val="0"/>
          <c:showBubbleSize val="0"/>
        </c:dLbls>
        <c:gapWidth val="150"/>
        <c:axId val="641325488"/>
        <c:axId val="641325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0.02</c:v>
                </c:pt>
              </c:numCache>
            </c:numRef>
          </c:val>
          <c:smooth val="0"/>
          <c:extLst xmlns:c16r2="http://schemas.microsoft.com/office/drawing/2015/06/chart">
            <c:ext xmlns:c16="http://schemas.microsoft.com/office/drawing/2014/chart" uri="{C3380CC4-5D6E-409C-BE32-E72D297353CC}">
              <c16:uniqueId val="{00000001-4E81-4EC4-8A7D-3ABBD1984844}"/>
            </c:ext>
          </c:extLst>
        </c:ser>
        <c:dLbls>
          <c:showLegendKey val="0"/>
          <c:showVal val="0"/>
          <c:showCatName val="0"/>
          <c:showSerName val="0"/>
          <c:showPercent val="0"/>
          <c:showBubbleSize val="0"/>
        </c:dLbls>
        <c:marker val="1"/>
        <c:smooth val="0"/>
        <c:axId val="641325488"/>
        <c:axId val="641325880"/>
      </c:lineChart>
      <c:dateAx>
        <c:axId val="641325488"/>
        <c:scaling>
          <c:orientation val="minMax"/>
        </c:scaling>
        <c:delete val="1"/>
        <c:axPos val="b"/>
        <c:numFmt formatCode="&quot;H&quot;yy" sourceLinked="1"/>
        <c:majorTickMark val="none"/>
        <c:minorTickMark val="none"/>
        <c:tickLblPos val="none"/>
        <c:crossAx val="641325880"/>
        <c:crosses val="autoZero"/>
        <c:auto val="1"/>
        <c:lblOffset val="100"/>
        <c:baseTimeUnit val="years"/>
      </c:dateAx>
      <c:valAx>
        <c:axId val="641325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132548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F293-4BF4-B7C7-D4C48CFC0216}"/>
            </c:ext>
          </c:extLst>
        </c:ser>
        <c:dLbls>
          <c:showLegendKey val="0"/>
          <c:showVal val="0"/>
          <c:showCatName val="0"/>
          <c:showSerName val="0"/>
          <c:showPercent val="0"/>
          <c:showBubbleSize val="0"/>
        </c:dLbls>
        <c:gapWidth val="150"/>
        <c:axId val="641339600"/>
        <c:axId val="64132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63.96</c:v>
                </c:pt>
                <c:pt idx="3">
                  <c:v>69.42</c:v>
                </c:pt>
                <c:pt idx="4">
                  <c:v>72.86</c:v>
                </c:pt>
              </c:numCache>
            </c:numRef>
          </c:val>
          <c:smooth val="0"/>
          <c:extLst xmlns:c16r2="http://schemas.microsoft.com/office/drawing/2015/06/chart">
            <c:ext xmlns:c16="http://schemas.microsoft.com/office/drawing/2014/chart" uri="{C3380CC4-5D6E-409C-BE32-E72D297353CC}">
              <c16:uniqueId val="{00000001-F293-4BF4-B7C7-D4C48CFC0216}"/>
            </c:ext>
          </c:extLst>
        </c:ser>
        <c:dLbls>
          <c:showLegendKey val="0"/>
          <c:showVal val="0"/>
          <c:showCatName val="0"/>
          <c:showSerName val="0"/>
          <c:showPercent val="0"/>
          <c:showBubbleSize val="0"/>
        </c:dLbls>
        <c:marker val="1"/>
        <c:smooth val="0"/>
        <c:axId val="641339600"/>
        <c:axId val="641329408"/>
      </c:lineChart>
      <c:dateAx>
        <c:axId val="641339600"/>
        <c:scaling>
          <c:orientation val="minMax"/>
        </c:scaling>
        <c:delete val="1"/>
        <c:axPos val="b"/>
        <c:numFmt formatCode="&quot;H&quot;yy" sourceLinked="1"/>
        <c:majorTickMark val="none"/>
        <c:minorTickMark val="none"/>
        <c:tickLblPos val="none"/>
        <c:crossAx val="641329408"/>
        <c:crosses val="autoZero"/>
        <c:auto val="1"/>
        <c:lblOffset val="100"/>
        <c:baseTimeUnit val="years"/>
      </c:dateAx>
      <c:valAx>
        <c:axId val="64132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133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39.49</c:v>
                </c:pt>
                <c:pt idx="3">
                  <c:v>7.86</c:v>
                </c:pt>
                <c:pt idx="4">
                  <c:v>6.95</c:v>
                </c:pt>
              </c:numCache>
            </c:numRef>
          </c:val>
          <c:extLst xmlns:c16r2="http://schemas.microsoft.com/office/drawing/2015/06/chart">
            <c:ext xmlns:c16="http://schemas.microsoft.com/office/drawing/2014/chart" uri="{C3380CC4-5D6E-409C-BE32-E72D297353CC}">
              <c16:uniqueId val="{00000000-5EB6-44E6-AB79-A09239BB6ABC}"/>
            </c:ext>
          </c:extLst>
        </c:ser>
        <c:dLbls>
          <c:showLegendKey val="0"/>
          <c:showVal val="0"/>
          <c:showCatName val="0"/>
          <c:showSerName val="0"/>
          <c:showPercent val="0"/>
          <c:showBubbleSize val="0"/>
        </c:dLbls>
        <c:gapWidth val="150"/>
        <c:axId val="641329800"/>
        <c:axId val="641339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44.24</c:v>
                </c:pt>
                <c:pt idx="3">
                  <c:v>43.07</c:v>
                </c:pt>
                <c:pt idx="4">
                  <c:v>45.42</c:v>
                </c:pt>
              </c:numCache>
            </c:numRef>
          </c:val>
          <c:smooth val="0"/>
          <c:extLst xmlns:c16r2="http://schemas.microsoft.com/office/drawing/2015/06/chart">
            <c:ext xmlns:c16="http://schemas.microsoft.com/office/drawing/2014/chart" uri="{C3380CC4-5D6E-409C-BE32-E72D297353CC}">
              <c16:uniqueId val="{00000001-5EB6-44E6-AB79-A09239BB6ABC}"/>
            </c:ext>
          </c:extLst>
        </c:ser>
        <c:dLbls>
          <c:showLegendKey val="0"/>
          <c:showVal val="0"/>
          <c:showCatName val="0"/>
          <c:showSerName val="0"/>
          <c:showPercent val="0"/>
          <c:showBubbleSize val="0"/>
        </c:dLbls>
        <c:marker val="1"/>
        <c:smooth val="0"/>
        <c:axId val="641329800"/>
        <c:axId val="641339208"/>
      </c:lineChart>
      <c:dateAx>
        <c:axId val="641329800"/>
        <c:scaling>
          <c:orientation val="minMax"/>
        </c:scaling>
        <c:delete val="1"/>
        <c:axPos val="b"/>
        <c:numFmt formatCode="&quot;H&quot;yy" sourceLinked="1"/>
        <c:majorTickMark val="none"/>
        <c:minorTickMark val="none"/>
        <c:tickLblPos val="none"/>
        <c:crossAx val="641339208"/>
        <c:crosses val="autoZero"/>
        <c:auto val="1"/>
        <c:lblOffset val="100"/>
        <c:baseTimeUnit val="years"/>
      </c:dateAx>
      <c:valAx>
        <c:axId val="641339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1329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440.99</c:v>
                </c:pt>
                <c:pt idx="3">
                  <c:v>442.81</c:v>
                </c:pt>
                <c:pt idx="4">
                  <c:v>309.95</c:v>
                </c:pt>
              </c:numCache>
            </c:numRef>
          </c:val>
          <c:extLst xmlns:c16r2="http://schemas.microsoft.com/office/drawing/2015/06/chart">
            <c:ext xmlns:c16="http://schemas.microsoft.com/office/drawing/2014/chart" uri="{C3380CC4-5D6E-409C-BE32-E72D297353CC}">
              <c16:uniqueId val="{00000000-03D5-4B2E-8FE1-32444668920C}"/>
            </c:ext>
          </c:extLst>
        </c:ser>
        <c:dLbls>
          <c:showLegendKey val="0"/>
          <c:showVal val="0"/>
          <c:showCatName val="0"/>
          <c:showSerName val="0"/>
          <c:showPercent val="0"/>
          <c:showBubbleSize val="0"/>
        </c:dLbls>
        <c:gapWidth val="150"/>
        <c:axId val="641332936"/>
        <c:axId val="64133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1258.43</c:v>
                </c:pt>
                <c:pt idx="3">
                  <c:v>1163.75</c:v>
                </c:pt>
                <c:pt idx="4">
                  <c:v>1195.47</c:v>
                </c:pt>
              </c:numCache>
            </c:numRef>
          </c:val>
          <c:smooth val="0"/>
          <c:extLst xmlns:c16r2="http://schemas.microsoft.com/office/drawing/2015/06/chart">
            <c:ext xmlns:c16="http://schemas.microsoft.com/office/drawing/2014/chart" uri="{C3380CC4-5D6E-409C-BE32-E72D297353CC}">
              <c16:uniqueId val="{00000001-03D5-4B2E-8FE1-32444668920C}"/>
            </c:ext>
          </c:extLst>
        </c:ser>
        <c:dLbls>
          <c:showLegendKey val="0"/>
          <c:showVal val="0"/>
          <c:showCatName val="0"/>
          <c:showSerName val="0"/>
          <c:showPercent val="0"/>
          <c:showBubbleSize val="0"/>
        </c:dLbls>
        <c:marker val="1"/>
        <c:smooth val="0"/>
        <c:axId val="641332936"/>
        <c:axId val="641331760"/>
      </c:lineChart>
      <c:dateAx>
        <c:axId val="641332936"/>
        <c:scaling>
          <c:orientation val="minMax"/>
        </c:scaling>
        <c:delete val="1"/>
        <c:axPos val="b"/>
        <c:numFmt formatCode="&quot;H&quot;yy" sourceLinked="1"/>
        <c:majorTickMark val="none"/>
        <c:minorTickMark val="none"/>
        <c:tickLblPos val="none"/>
        <c:crossAx val="641331760"/>
        <c:crosses val="autoZero"/>
        <c:auto val="1"/>
        <c:lblOffset val="100"/>
        <c:baseTimeUnit val="years"/>
      </c:dateAx>
      <c:valAx>
        <c:axId val="64133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1332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99.99</c:v>
                </c:pt>
                <c:pt idx="3">
                  <c:v>100</c:v>
                </c:pt>
                <c:pt idx="4">
                  <c:v>99.99</c:v>
                </c:pt>
              </c:numCache>
            </c:numRef>
          </c:val>
          <c:extLst xmlns:c16r2="http://schemas.microsoft.com/office/drawing/2015/06/chart">
            <c:ext xmlns:c16="http://schemas.microsoft.com/office/drawing/2014/chart" uri="{C3380CC4-5D6E-409C-BE32-E72D297353CC}">
              <c16:uniqueId val="{00000000-6342-4856-9BEE-E34A42BB5685}"/>
            </c:ext>
          </c:extLst>
        </c:ser>
        <c:dLbls>
          <c:showLegendKey val="0"/>
          <c:showVal val="0"/>
          <c:showCatName val="0"/>
          <c:showSerName val="0"/>
          <c:showPercent val="0"/>
          <c:showBubbleSize val="0"/>
        </c:dLbls>
        <c:gapWidth val="150"/>
        <c:axId val="641337640"/>
        <c:axId val="64132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73.36</c:v>
                </c:pt>
                <c:pt idx="3">
                  <c:v>72.599999999999994</c:v>
                </c:pt>
                <c:pt idx="4">
                  <c:v>69.430000000000007</c:v>
                </c:pt>
              </c:numCache>
            </c:numRef>
          </c:val>
          <c:smooth val="0"/>
          <c:extLst xmlns:c16r2="http://schemas.microsoft.com/office/drawing/2015/06/chart">
            <c:ext xmlns:c16="http://schemas.microsoft.com/office/drawing/2014/chart" uri="{C3380CC4-5D6E-409C-BE32-E72D297353CC}">
              <c16:uniqueId val="{00000001-6342-4856-9BEE-E34A42BB5685}"/>
            </c:ext>
          </c:extLst>
        </c:ser>
        <c:dLbls>
          <c:showLegendKey val="0"/>
          <c:showVal val="0"/>
          <c:showCatName val="0"/>
          <c:showSerName val="0"/>
          <c:showPercent val="0"/>
          <c:showBubbleSize val="0"/>
        </c:dLbls>
        <c:marker val="1"/>
        <c:smooth val="0"/>
        <c:axId val="641337640"/>
        <c:axId val="641327840"/>
      </c:lineChart>
      <c:dateAx>
        <c:axId val="641337640"/>
        <c:scaling>
          <c:orientation val="minMax"/>
        </c:scaling>
        <c:delete val="1"/>
        <c:axPos val="b"/>
        <c:numFmt formatCode="&quot;H&quot;yy" sourceLinked="1"/>
        <c:majorTickMark val="none"/>
        <c:minorTickMark val="none"/>
        <c:tickLblPos val="none"/>
        <c:crossAx val="641327840"/>
        <c:crosses val="autoZero"/>
        <c:auto val="1"/>
        <c:lblOffset val="100"/>
        <c:baseTimeUnit val="years"/>
      </c:dateAx>
      <c:valAx>
        <c:axId val="64132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1337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204.55</c:v>
                </c:pt>
                <c:pt idx="3">
                  <c:v>206.61</c:v>
                </c:pt>
                <c:pt idx="4">
                  <c:v>206.83</c:v>
                </c:pt>
              </c:numCache>
            </c:numRef>
          </c:val>
          <c:extLst xmlns:c16r2="http://schemas.microsoft.com/office/drawing/2015/06/chart">
            <c:ext xmlns:c16="http://schemas.microsoft.com/office/drawing/2014/chart" uri="{C3380CC4-5D6E-409C-BE32-E72D297353CC}">
              <c16:uniqueId val="{00000000-45C1-461B-A4F3-AAFFC673F5D8}"/>
            </c:ext>
          </c:extLst>
        </c:ser>
        <c:dLbls>
          <c:showLegendKey val="0"/>
          <c:showVal val="0"/>
          <c:showCatName val="0"/>
          <c:showSerName val="0"/>
          <c:showPercent val="0"/>
          <c:showBubbleSize val="0"/>
        </c:dLbls>
        <c:gapWidth val="150"/>
        <c:axId val="641334112"/>
        <c:axId val="641334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224.88</c:v>
                </c:pt>
                <c:pt idx="3">
                  <c:v>228.64</c:v>
                </c:pt>
                <c:pt idx="4">
                  <c:v>239.46</c:v>
                </c:pt>
              </c:numCache>
            </c:numRef>
          </c:val>
          <c:smooth val="0"/>
          <c:extLst xmlns:c16r2="http://schemas.microsoft.com/office/drawing/2015/06/chart">
            <c:ext xmlns:c16="http://schemas.microsoft.com/office/drawing/2014/chart" uri="{C3380CC4-5D6E-409C-BE32-E72D297353CC}">
              <c16:uniqueId val="{00000001-45C1-461B-A4F3-AAFFC673F5D8}"/>
            </c:ext>
          </c:extLst>
        </c:ser>
        <c:dLbls>
          <c:showLegendKey val="0"/>
          <c:showVal val="0"/>
          <c:showCatName val="0"/>
          <c:showSerName val="0"/>
          <c:showPercent val="0"/>
          <c:showBubbleSize val="0"/>
        </c:dLbls>
        <c:marker val="1"/>
        <c:smooth val="0"/>
        <c:axId val="641334112"/>
        <c:axId val="641334504"/>
      </c:lineChart>
      <c:dateAx>
        <c:axId val="641334112"/>
        <c:scaling>
          <c:orientation val="minMax"/>
        </c:scaling>
        <c:delete val="1"/>
        <c:axPos val="b"/>
        <c:numFmt formatCode="&quot;H&quot;yy" sourceLinked="1"/>
        <c:majorTickMark val="none"/>
        <c:minorTickMark val="none"/>
        <c:tickLblPos val="none"/>
        <c:crossAx val="641334504"/>
        <c:crosses val="autoZero"/>
        <c:auto val="1"/>
        <c:lblOffset val="100"/>
        <c:baseTimeUnit val="years"/>
      </c:dateAx>
      <c:valAx>
        <c:axId val="641334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133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4"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新潟県　上越市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184941</v>
      </c>
      <c r="AM8" s="42"/>
      <c r="AN8" s="42"/>
      <c r="AO8" s="42"/>
      <c r="AP8" s="42"/>
      <c r="AQ8" s="42"/>
      <c r="AR8" s="42"/>
      <c r="AS8" s="42"/>
      <c r="AT8" s="35">
        <f>データ!T6</f>
        <v>973.89</v>
      </c>
      <c r="AU8" s="35"/>
      <c r="AV8" s="35"/>
      <c r="AW8" s="35"/>
      <c r="AX8" s="35"/>
      <c r="AY8" s="35"/>
      <c r="AZ8" s="35"/>
      <c r="BA8" s="35"/>
      <c r="BB8" s="35">
        <f>データ!U6</f>
        <v>189.9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68.77</v>
      </c>
      <c r="J10" s="35"/>
      <c r="K10" s="35"/>
      <c r="L10" s="35"/>
      <c r="M10" s="35"/>
      <c r="N10" s="35"/>
      <c r="O10" s="35"/>
      <c r="P10" s="35">
        <f>データ!P6</f>
        <v>7.14</v>
      </c>
      <c r="Q10" s="35"/>
      <c r="R10" s="35"/>
      <c r="S10" s="35"/>
      <c r="T10" s="35"/>
      <c r="U10" s="35"/>
      <c r="V10" s="35"/>
      <c r="W10" s="35">
        <f>データ!Q6</f>
        <v>98.09</v>
      </c>
      <c r="X10" s="35"/>
      <c r="Y10" s="35"/>
      <c r="Z10" s="35"/>
      <c r="AA10" s="35"/>
      <c r="AB10" s="35"/>
      <c r="AC10" s="35"/>
      <c r="AD10" s="42">
        <f>データ!R6</f>
        <v>3941</v>
      </c>
      <c r="AE10" s="42"/>
      <c r="AF10" s="42"/>
      <c r="AG10" s="42"/>
      <c r="AH10" s="42"/>
      <c r="AI10" s="42"/>
      <c r="AJ10" s="42"/>
      <c r="AK10" s="2"/>
      <c r="AL10" s="42">
        <f>データ!V6</f>
        <v>13151</v>
      </c>
      <c r="AM10" s="42"/>
      <c r="AN10" s="42"/>
      <c r="AO10" s="42"/>
      <c r="AP10" s="42"/>
      <c r="AQ10" s="42"/>
      <c r="AR10" s="42"/>
      <c r="AS10" s="42"/>
      <c r="AT10" s="35">
        <f>データ!W6</f>
        <v>6.35</v>
      </c>
      <c r="AU10" s="35"/>
      <c r="AV10" s="35"/>
      <c r="AW10" s="35"/>
      <c r="AX10" s="35"/>
      <c r="AY10" s="35"/>
      <c r="AZ10" s="35"/>
      <c r="BA10" s="35"/>
      <c r="BB10" s="35">
        <f>データ!X6</f>
        <v>2071.02</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UUaCfBsCyD2RxlNRl/1ZE+ysCmWQP4vhhagb5bgxC6D6+D21rB/qZDfQSkH1jU9Irb6gMgL/LhyKS7OLt/AlaQ==" saltValue="wRlZBxC8UALa0Fgdh0Gga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152226</v>
      </c>
      <c r="D6" s="19">
        <f t="shared" si="3"/>
        <v>46</v>
      </c>
      <c r="E6" s="19">
        <f t="shared" si="3"/>
        <v>17</v>
      </c>
      <c r="F6" s="19">
        <f t="shared" si="3"/>
        <v>4</v>
      </c>
      <c r="G6" s="19">
        <f t="shared" si="3"/>
        <v>0</v>
      </c>
      <c r="H6" s="19" t="str">
        <f t="shared" si="3"/>
        <v>新潟県　上越市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68.77</v>
      </c>
      <c r="P6" s="20">
        <f t="shared" si="3"/>
        <v>7.14</v>
      </c>
      <c r="Q6" s="20">
        <f t="shared" si="3"/>
        <v>98.09</v>
      </c>
      <c r="R6" s="20">
        <f t="shared" si="3"/>
        <v>3941</v>
      </c>
      <c r="S6" s="20">
        <f t="shared" si="3"/>
        <v>184941</v>
      </c>
      <c r="T6" s="20">
        <f t="shared" si="3"/>
        <v>973.89</v>
      </c>
      <c r="U6" s="20">
        <f t="shared" si="3"/>
        <v>189.9</v>
      </c>
      <c r="V6" s="20">
        <f t="shared" si="3"/>
        <v>13151</v>
      </c>
      <c r="W6" s="20">
        <f t="shared" si="3"/>
        <v>6.35</v>
      </c>
      <c r="X6" s="20">
        <f t="shared" si="3"/>
        <v>2071.02</v>
      </c>
      <c r="Y6" s="21" t="str">
        <f>IF(Y7="",NA(),Y7)</f>
        <v>-</v>
      </c>
      <c r="Z6" s="21" t="str">
        <f t="shared" ref="Z6:AH6" si="4">IF(Z7="",NA(),Z7)</f>
        <v>-</v>
      </c>
      <c r="AA6" s="21">
        <f t="shared" si="4"/>
        <v>100.03</v>
      </c>
      <c r="AB6" s="21">
        <f t="shared" si="4"/>
        <v>100.85</v>
      </c>
      <c r="AC6" s="21">
        <f t="shared" si="4"/>
        <v>100.05</v>
      </c>
      <c r="AD6" s="21" t="str">
        <f t="shared" si="4"/>
        <v>-</v>
      </c>
      <c r="AE6" s="21" t="str">
        <f t="shared" si="4"/>
        <v>-</v>
      </c>
      <c r="AF6" s="21">
        <f t="shared" si="4"/>
        <v>105.78</v>
      </c>
      <c r="AG6" s="21">
        <f t="shared" si="4"/>
        <v>106.09</v>
      </c>
      <c r="AH6" s="21">
        <f t="shared" si="4"/>
        <v>106.44</v>
      </c>
      <c r="AI6" s="20" t="str">
        <f>IF(AI7="","",IF(AI7="-","【-】","【"&amp;SUBSTITUTE(TEXT(AI7,"#,##0.00"),"-","△")&amp;"】"))</f>
        <v>【104.54】</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63.96</v>
      </c>
      <c r="AR6" s="21">
        <f t="shared" si="5"/>
        <v>69.42</v>
      </c>
      <c r="AS6" s="21">
        <f t="shared" si="5"/>
        <v>72.86</v>
      </c>
      <c r="AT6" s="20" t="str">
        <f>IF(AT7="","",IF(AT7="-","【-】","【"&amp;SUBSTITUTE(TEXT(AT7,"#,##0.00"),"-","△")&amp;"】"))</f>
        <v>【65.93】</v>
      </c>
      <c r="AU6" s="21" t="str">
        <f>IF(AU7="",NA(),AU7)</f>
        <v>-</v>
      </c>
      <c r="AV6" s="21" t="str">
        <f t="shared" ref="AV6:BD6" si="6">IF(AV7="",NA(),AV7)</f>
        <v>-</v>
      </c>
      <c r="AW6" s="21">
        <f t="shared" si="6"/>
        <v>39.49</v>
      </c>
      <c r="AX6" s="21">
        <f t="shared" si="6"/>
        <v>7.86</v>
      </c>
      <c r="AY6" s="21">
        <f t="shared" si="6"/>
        <v>6.95</v>
      </c>
      <c r="AZ6" s="21" t="str">
        <f t="shared" si="6"/>
        <v>-</v>
      </c>
      <c r="BA6" s="21" t="str">
        <f t="shared" si="6"/>
        <v>-</v>
      </c>
      <c r="BB6" s="21">
        <f t="shared" si="6"/>
        <v>44.24</v>
      </c>
      <c r="BC6" s="21">
        <f t="shared" si="6"/>
        <v>43.07</v>
      </c>
      <c r="BD6" s="21">
        <f t="shared" si="6"/>
        <v>45.42</v>
      </c>
      <c r="BE6" s="20" t="str">
        <f>IF(BE7="","",IF(BE7="-","【-】","【"&amp;SUBSTITUTE(TEXT(BE7,"#,##0.00"),"-","△")&amp;"】"))</f>
        <v>【44.25】</v>
      </c>
      <c r="BF6" s="21" t="str">
        <f>IF(BF7="",NA(),BF7)</f>
        <v>-</v>
      </c>
      <c r="BG6" s="21" t="str">
        <f t="shared" ref="BG6:BO6" si="7">IF(BG7="",NA(),BG7)</f>
        <v>-</v>
      </c>
      <c r="BH6" s="21">
        <f t="shared" si="7"/>
        <v>440.99</v>
      </c>
      <c r="BI6" s="21">
        <f t="shared" si="7"/>
        <v>442.81</v>
      </c>
      <c r="BJ6" s="21">
        <f t="shared" si="7"/>
        <v>309.95</v>
      </c>
      <c r="BK6" s="21" t="str">
        <f t="shared" si="7"/>
        <v>-</v>
      </c>
      <c r="BL6" s="21" t="str">
        <f t="shared" si="7"/>
        <v>-</v>
      </c>
      <c r="BM6" s="21">
        <f t="shared" si="7"/>
        <v>1258.43</v>
      </c>
      <c r="BN6" s="21">
        <f t="shared" si="7"/>
        <v>1163.75</v>
      </c>
      <c r="BO6" s="21">
        <f t="shared" si="7"/>
        <v>1195.47</v>
      </c>
      <c r="BP6" s="20" t="str">
        <f>IF(BP7="","",IF(BP7="-","【-】","【"&amp;SUBSTITUTE(TEXT(BP7,"#,##0.00"),"-","△")&amp;"】"))</f>
        <v>【1,182.11】</v>
      </c>
      <c r="BQ6" s="21" t="str">
        <f>IF(BQ7="",NA(),BQ7)</f>
        <v>-</v>
      </c>
      <c r="BR6" s="21" t="str">
        <f t="shared" ref="BR6:BZ6" si="8">IF(BR7="",NA(),BR7)</f>
        <v>-</v>
      </c>
      <c r="BS6" s="21">
        <f t="shared" si="8"/>
        <v>99.99</v>
      </c>
      <c r="BT6" s="21">
        <f t="shared" si="8"/>
        <v>100</v>
      </c>
      <c r="BU6" s="21">
        <f t="shared" si="8"/>
        <v>99.99</v>
      </c>
      <c r="BV6" s="21" t="str">
        <f t="shared" si="8"/>
        <v>-</v>
      </c>
      <c r="BW6" s="21" t="str">
        <f t="shared" si="8"/>
        <v>-</v>
      </c>
      <c r="BX6" s="21">
        <f t="shared" si="8"/>
        <v>73.36</v>
      </c>
      <c r="BY6" s="21">
        <f t="shared" si="8"/>
        <v>72.599999999999994</v>
      </c>
      <c r="BZ6" s="21">
        <f t="shared" si="8"/>
        <v>69.430000000000007</v>
      </c>
      <c r="CA6" s="20" t="str">
        <f>IF(CA7="","",IF(CA7="-","【-】","【"&amp;SUBSTITUTE(TEXT(CA7,"#,##0.00"),"-","△")&amp;"】"))</f>
        <v>【73.78】</v>
      </c>
      <c r="CB6" s="21" t="str">
        <f>IF(CB7="",NA(),CB7)</f>
        <v>-</v>
      </c>
      <c r="CC6" s="21" t="str">
        <f t="shared" ref="CC6:CK6" si="9">IF(CC7="",NA(),CC7)</f>
        <v>-</v>
      </c>
      <c r="CD6" s="21">
        <f t="shared" si="9"/>
        <v>204.55</v>
      </c>
      <c r="CE6" s="21">
        <f t="shared" si="9"/>
        <v>206.61</v>
      </c>
      <c r="CF6" s="21">
        <f t="shared" si="9"/>
        <v>206.83</v>
      </c>
      <c r="CG6" s="21" t="str">
        <f t="shared" si="9"/>
        <v>-</v>
      </c>
      <c r="CH6" s="21" t="str">
        <f t="shared" si="9"/>
        <v>-</v>
      </c>
      <c r="CI6" s="21">
        <f t="shared" si="9"/>
        <v>224.88</v>
      </c>
      <c r="CJ6" s="21">
        <f t="shared" si="9"/>
        <v>228.64</v>
      </c>
      <c r="CK6" s="21">
        <f t="shared" si="9"/>
        <v>239.46</v>
      </c>
      <c r="CL6" s="20" t="str">
        <f>IF(CL7="","",IF(CL7="-","【-】","【"&amp;SUBSTITUTE(TEXT(CL7,"#,##0.00"),"-","△")&amp;"】"))</f>
        <v>【220.62】</v>
      </c>
      <c r="CM6" s="21" t="str">
        <f>IF(CM7="",NA(),CM7)</f>
        <v>-</v>
      </c>
      <c r="CN6" s="21" t="str">
        <f t="shared" ref="CN6:CV6" si="10">IF(CN7="",NA(),CN7)</f>
        <v>-</v>
      </c>
      <c r="CO6" s="21">
        <f t="shared" si="10"/>
        <v>40.22</v>
      </c>
      <c r="CP6" s="21">
        <f t="shared" si="10"/>
        <v>35.090000000000003</v>
      </c>
      <c r="CQ6" s="21">
        <f t="shared" si="10"/>
        <v>36.67</v>
      </c>
      <c r="CR6" s="21" t="str">
        <f t="shared" si="10"/>
        <v>-</v>
      </c>
      <c r="CS6" s="21" t="str">
        <f t="shared" si="10"/>
        <v>-</v>
      </c>
      <c r="CT6" s="21">
        <f t="shared" si="10"/>
        <v>42.4</v>
      </c>
      <c r="CU6" s="21">
        <f t="shared" si="10"/>
        <v>42.28</v>
      </c>
      <c r="CV6" s="21">
        <f t="shared" si="10"/>
        <v>41.06</v>
      </c>
      <c r="CW6" s="20" t="str">
        <f>IF(CW7="","",IF(CW7="-","【-】","【"&amp;SUBSTITUTE(TEXT(CW7,"#,##0.00"),"-","△")&amp;"】"))</f>
        <v>【42.22】</v>
      </c>
      <c r="CX6" s="21" t="str">
        <f>IF(CX7="",NA(),CX7)</f>
        <v>-</v>
      </c>
      <c r="CY6" s="21" t="str">
        <f t="shared" ref="CY6:DG6" si="11">IF(CY7="",NA(),CY7)</f>
        <v>-</v>
      </c>
      <c r="CZ6" s="21">
        <f t="shared" si="11"/>
        <v>97.28</v>
      </c>
      <c r="DA6" s="21">
        <f t="shared" si="11"/>
        <v>96.94</v>
      </c>
      <c r="DB6" s="21">
        <f t="shared" si="11"/>
        <v>97</v>
      </c>
      <c r="DC6" s="21" t="str">
        <f t="shared" si="11"/>
        <v>-</v>
      </c>
      <c r="DD6" s="21" t="str">
        <f t="shared" si="11"/>
        <v>-</v>
      </c>
      <c r="DE6" s="21">
        <f t="shared" si="11"/>
        <v>84.19</v>
      </c>
      <c r="DF6" s="21">
        <f t="shared" si="11"/>
        <v>84.34</v>
      </c>
      <c r="DG6" s="21">
        <f t="shared" si="11"/>
        <v>84.34</v>
      </c>
      <c r="DH6" s="20" t="str">
        <f>IF(DH7="","",IF(DH7="-","【-】","【"&amp;SUBSTITUTE(TEXT(DH7,"#,##0.00"),"-","△")&amp;"】"))</f>
        <v>【85.67】</v>
      </c>
      <c r="DI6" s="21" t="str">
        <f>IF(DI7="",NA(),DI7)</f>
        <v>-</v>
      </c>
      <c r="DJ6" s="21" t="str">
        <f t="shared" ref="DJ6:DR6" si="12">IF(DJ7="",NA(),DJ7)</f>
        <v>-</v>
      </c>
      <c r="DK6" s="21">
        <f t="shared" si="12"/>
        <v>4.16</v>
      </c>
      <c r="DL6" s="21">
        <f t="shared" si="12"/>
        <v>8.2200000000000006</v>
      </c>
      <c r="DM6" s="21">
        <f t="shared" si="12"/>
        <v>11.68</v>
      </c>
      <c r="DN6" s="21" t="str">
        <f t="shared" si="12"/>
        <v>-</v>
      </c>
      <c r="DO6" s="21" t="str">
        <f t="shared" si="12"/>
        <v>-</v>
      </c>
      <c r="DP6" s="21">
        <f t="shared" si="12"/>
        <v>21.36</v>
      </c>
      <c r="DQ6" s="21">
        <f t="shared" si="12"/>
        <v>22.79</v>
      </c>
      <c r="DR6" s="21">
        <f t="shared" si="12"/>
        <v>24.8</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0.01</v>
      </c>
      <c r="EB6" s="21">
        <f t="shared" si="13"/>
        <v>0.01</v>
      </c>
      <c r="EC6" s="21">
        <f t="shared" si="13"/>
        <v>0.02</v>
      </c>
      <c r="ED6" s="20" t="str">
        <f>IF(ED7="","",IF(ED7="-","【-】","【"&amp;SUBSTITUTE(TEXT(ED7,"#,##0.00"),"-","△")&amp;"】"))</f>
        <v>【0.03】</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0.39</v>
      </c>
      <c r="EM6" s="21">
        <f t="shared" si="14"/>
        <v>0.1</v>
      </c>
      <c r="EN6" s="21">
        <f t="shared" si="14"/>
        <v>0.08</v>
      </c>
      <c r="EO6" s="20" t="str">
        <f>IF(EO7="","",IF(EO7="-","【-】","【"&amp;SUBSTITUTE(TEXT(EO7,"#,##0.00"),"-","△")&amp;"】"))</f>
        <v>【0.13】</v>
      </c>
    </row>
    <row r="7" spans="1:148" s="22" customFormat="1" x14ac:dyDescent="0.15">
      <c r="A7" s="14"/>
      <c r="B7" s="23">
        <v>2022</v>
      </c>
      <c r="C7" s="23">
        <v>152226</v>
      </c>
      <c r="D7" s="23">
        <v>46</v>
      </c>
      <c r="E7" s="23">
        <v>17</v>
      </c>
      <c r="F7" s="23">
        <v>4</v>
      </c>
      <c r="G7" s="23">
        <v>0</v>
      </c>
      <c r="H7" s="23" t="s">
        <v>96</v>
      </c>
      <c r="I7" s="23" t="s">
        <v>97</v>
      </c>
      <c r="J7" s="23" t="s">
        <v>98</v>
      </c>
      <c r="K7" s="23" t="s">
        <v>99</v>
      </c>
      <c r="L7" s="23" t="s">
        <v>100</v>
      </c>
      <c r="M7" s="23" t="s">
        <v>101</v>
      </c>
      <c r="N7" s="24" t="s">
        <v>102</v>
      </c>
      <c r="O7" s="24">
        <v>68.77</v>
      </c>
      <c r="P7" s="24">
        <v>7.14</v>
      </c>
      <c r="Q7" s="24">
        <v>98.09</v>
      </c>
      <c r="R7" s="24">
        <v>3941</v>
      </c>
      <c r="S7" s="24">
        <v>184941</v>
      </c>
      <c r="T7" s="24">
        <v>973.89</v>
      </c>
      <c r="U7" s="24">
        <v>189.9</v>
      </c>
      <c r="V7" s="24">
        <v>13151</v>
      </c>
      <c r="W7" s="24">
        <v>6.35</v>
      </c>
      <c r="X7" s="24">
        <v>2071.02</v>
      </c>
      <c r="Y7" s="24" t="s">
        <v>102</v>
      </c>
      <c r="Z7" s="24" t="s">
        <v>102</v>
      </c>
      <c r="AA7" s="24">
        <v>100.03</v>
      </c>
      <c r="AB7" s="24">
        <v>100.85</v>
      </c>
      <c r="AC7" s="24">
        <v>100.05</v>
      </c>
      <c r="AD7" s="24" t="s">
        <v>102</v>
      </c>
      <c r="AE7" s="24" t="s">
        <v>102</v>
      </c>
      <c r="AF7" s="24">
        <v>105.78</v>
      </c>
      <c r="AG7" s="24">
        <v>106.09</v>
      </c>
      <c r="AH7" s="24">
        <v>106.44</v>
      </c>
      <c r="AI7" s="24">
        <v>104.54</v>
      </c>
      <c r="AJ7" s="24" t="s">
        <v>102</v>
      </c>
      <c r="AK7" s="24" t="s">
        <v>102</v>
      </c>
      <c r="AL7" s="24">
        <v>0</v>
      </c>
      <c r="AM7" s="24">
        <v>0</v>
      </c>
      <c r="AN7" s="24">
        <v>0</v>
      </c>
      <c r="AO7" s="24" t="s">
        <v>102</v>
      </c>
      <c r="AP7" s="24" t="s">
        <v>102</v>
      </c>
      <c r="AQ7" s="24">
        <v>63.96</v>
      </c>
      <c r="AR7" s="24">
        <v>69.42</v>
      </c>
      <c r="AS7" s="24">
        <v>72.86</v>
      </c>
      <c r="AT7" s="24">
        <v>65.930000000000007</v>
      </c>
      <c r="AU7" s="24" t="s">
        <v>102</v>
      </c>
      <c r="AV7" s="24" t="s">
        <v>102</v>
      </c>
      <c r="AW7" s="24">
        <v>39.49</v>
      </c>
      <c r="AX7" s="24">
        <v>7.86</v>
      </c>
      <c r="AY7" s="24">
        <v>6.95</v>
      </c>
      <c r="AZ7" s="24" t="s">
        <v>102</v>
      </c>
      <c r="BA7" s="24" t="s">
        <v>102</v>
      </c>
      <c r="BB7" s="24">
        <v>44.24</v>
      </c>
      <c r="BC7" s="24">
        <v>43.07</v>
      </c>
      <c r="BD7" s="24">
        <v>45.42</v>
      </c>
      <c r="BE7" s="24">
        <v>44.25</v>
      </c>
      <c r="BF7" s="24" t="s">
        <v>102</v>
      </c>
      <c r="BG7" s="24" t="s">
        <v>102</v>
      </c>
      <c r="BH7" s="24">
        <v>440.99</v>
      </c>
      <c r="BI7" s="24">
        <v>442.81</v>
      </c>
      <c r="BJ7" s="24">
        <v>309.95</v>
      </c>
      <c r="BK7" s="24" t="s">
        <v>102</v>
      </c>
      <c r="BL7" s="24" t="s">
        <v>102</v>
      </c>
      <c r="BM7" s="24">
        <v>1258.43</v>
      </c>
      <c r="BN7" s="24">
        <v>1163.75</v>
      </c>
      <c r="BO7" s="24">
        <v>1195.47</v>
      </c>
      <c r="BP7" s="24">
        <v>1182.1099999999999</v>
      </c>
      <c r="BQ7" s="24" t="s">
        <v>102</v>
      </c>
      <c r="BR7" s="24" t="s">
        <v>102</v>
      </c>
      <c r="BS7" s="24">
        <v>99.99</v>
      </c>
      <c r="BT7" s="24">
        <v>100</v>
      </c>
      <c r="BU7" s="24">
        <v>99.99</v>
      </c>
      <c r="BV7" s="24" t="s">
        <v>102</v>
      </c>
      <c r="BW7" s="24" t="s">
        <v>102</v>
      </c>
      <c r="BX7" s="24">
        <v>73.36</v>
      </c>
      <c r="BY7" s="24">
        <v>72.599999999999994</v>
      </c>
      <c r="BZ7" s="24">
        <v>69.430000000000007</v>
      </c>
      <c r="CA7" s="24">
        <v>73.78</v>
      </c>
      <c r="CB7" s="24" t="s">
        <v>102</v>
      </c>
      <c r="CC7" s="24" t="s">
        <v>102</v>
      </c>
      <c r="CD7" s="24">
        <v>204.55</v>
      </c>
      <c r="CE7" s="24">
        <v>206.61</v>
      </c>
      <c r="CF7" s="24">
        <v>206.83</v>
      </c>
      <c r="CG7" s="24" t="s">
        <v>102</v>
      </c>
      <c r="CH7" s="24" t="s">
        <v>102</v>
      </c>
      <c r="CI7" s="24">
        <v>224.88</v>
      </c>
      <c r="CJ7" s="24">
        <v>228.64</v>
      </c>
      <c r="CK7" s="24">
        <v>239.46</v>
      </c>
      <c r="CL7" s="24">
        <v>220.62</v>
      </c>
      <c r="CM7" s="24" t="s">
        <v>102</v>
      </c>
      <c r="CN7" s="24" t="s">
        <v>102</v>
      </c>
      <c r="CO7" s="24">
        <v>40.22</v>
      </c>
      <c r="CP7" s="24">
        <v>35.090000000000003</v>
      </c>
      <c r="CQ7" s="24">
        <v>36.67</v>
      </c>
      <c r="CR7" s="24" t="s">
        <v>102</v>
      </c>
      <c r="CS7" s="24" t="s">
        <v>102</v>
      </c>
      <c r="CT7" s="24">
        <v>42.4</v>
      </c>
      <c r="CU7" s="24">
        <v>42.28</v>
      </c>
      <c r="CV7" s="24">
        <v>41.06</v>
      </c>
      <c r="CW7" s="24">
        <v>42.22</v>
      </c>
      <c r="CX7" s="24" t="s">
        <v>102</v>
      </c>
      <c r="CY7" s="24" t="s">
        <v>102</v>
      </c>
      <c r="CZ7" s="24">
        <v>97.28</v>
      </c>
      <c r="DA7" s="24">
        <v>96.94</v>
      </c>
      <c r="DB7" s="24">
        <v>97</v>
      </c>
      <c r="DC7" s="24" t="s">
        <v>102</v>
      </c>
      <c r="DD7" s="24" t="s">
        <v>102</v>
      </c>
      <c r="DE7" s="24">
        <v>84.19</v>
      </c>
      <c r="DF7" s="24">
        <v>84.34</v>
      </c>
      <c r="DG7" s="24">
        <v>84.34</v>
      </c>
      <c r="DH7" s="24">
        <v>85.67</v>
      </c>
      <c r="DI7" s="24" t="s">
        <v>102</v>
      </c>
      <c r="DJ7" s="24" t="s">
        <v>102</v>
      </c>
      <c r="DK7" s="24">
        <v>4.16</v>
      </c>
      <c r="DL7" s="24">
        <v>8.2200000000000006</v>
      </c>
      <c r="DM7" s="24">
        <v>11.68</v>
      </c>
      <c r="DN7" s="24" t="s">
        <v>102</v>
      </c>
      <c r="DO7" s="24" t="s">
        <v>102</v>
      </c>
      <c r="DP7" s="24">
        <v>21.36</v>
      </c>
      <c r="DQ7" s="24">
        <v>22.79</v>
      </c>
      <c r="DR7" s="24">
        <v>24.8</v>
      </c>
      <c r="DS7" s="24">
        <v>28</v>
      </c>
      <c r="DT7" s="24" t="s">
        <v>102</v>
      </c>
      <c r="DU7" s="24" t="s">
        <v>102</v>
      </c>
      <c r="DV7" s="24">
        <v>0</v>
      </c>
      <c r="DW7" s="24">
        <v>0</v>
      </c>
      <c r="DX7" s="24">
        <v>0</v>
      </c>
      <c r="DY7" s="24" t="s">
        <v>102</v>
      </c>
      <c r="DZ7" s="24" t="s">
        <v>102</v>
      </c>
      <c r="EA7" s="24">
        <v>0.01</v>
      </c>
      <c r="EB7" s="24">
        <v>0.01</v>
      </c>
      <c r="EC7" s="24">
        <v>0.02</v>
      </c>
      <c r="ED7" s="24">
        <v>0.03</v>
      </c>
      <c r="EE7" s="24" t="s">
        <v>102</v>
      </c>
      <c r="EF7" s="24" t="s">
        <v>102</v>
      </c>
      <c r="EG7" s="24">
        <v>0</v>
      </c>
      <c r="EH7" s="24">
        <v>0</v>
      </c>
      <c r="EI7" s="24">
        <v>0</v>
      </c>
      <c r="EJ7" s="24" t="s">
        <v>102</v>
      </c>
      <c r="EK7" s="24" t="s">
        <v>102</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yamaguchi masashi</cp:lastModifiedBy>
  <cp:lastPrinted>2024-01-19T04:09:49Z</cp:lastPrinted>
  <dcterms:created xsi:type="dcterms:W3CDTF">2023-12-12T00:55:09Z</dcterms:created>
  <dcterms:modified xsi:type="dcterms:W3CDTF">2024-01-23T10:39:46Z</dcterms:modified>
  <cp:category/>
</cp:coreProperties>
</file>