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lum\907生活排水対策課\01_経営企画係\013 公営企業経営比較分析表\R5\02報告\"/>
    </mc:Choice>
  </mc:AlternateContent>
  <workbookProtection workbookAlgorithmName="SHA-512" workbookHashValue="PZv1j48w1UWyBXbhBZbNHM80mgio/p7p/X5GYLMX1TKwklrxFTLpoFu6NaI66XQoSDqouvHJc/n479IqAp8eJQ==" workbookSaltValue="5iM1gjC/I4uG9qfVk8FDug==" workbookSpinCount="100000" lockStructure="1"/>
  <bookViews>
    <workbookView xWindow="0" yWindow="45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W10" i="4"/>
  <c r="I10" i="4"/>
  <c r="B10" i="4"/>
  <c r="BB8" i="4"/>
  <c r="AL8" i="4"/>
  <c r="AD8" i="4"/>
  <c r="I8" i="4"/>
  <c r="B8"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<sst xmlns="http://schemas.openxmlformats.org/spreadsheetml/2006/main" count="289" uniqueCount="117">
  <si>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</si>
  <si>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</si>
  <si>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</si>
  <si>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</si>
  <si>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</si>
  <si>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</si>
  <si>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</si>
  <si>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</si>
  <si>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</si>
  <si>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</si>
  <si>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</si>
  <si>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</si>
  <si>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</si>
  <si>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</si>
  <si>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</si>
  <si>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</si>
  <si>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</si>
  <si>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</si>
  <si>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</si>
  <si>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</si>
  <si>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</si>
  <si>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</si>
  <si>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</si>
  <si>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</si>
  <si>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</si>
  <si>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</si>
  <si>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</si>
  <si>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</si>
  <si>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</si>
  <si>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</si>
  <si>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</si>
  <si>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</si>
  <si>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</si>
  <si>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</si>
  <si>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</si>
  <si>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</si>
  <si>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</si>
  <si>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</si>
  <si>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</si>
  <si>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</si>
  <si>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</si>
  <si>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</si>
  <si>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</si>
  <si>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</si>
  <si>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</si>
  <si>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</si>
  <si>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</si>
  <si>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</si>
  <si>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</si>
  <si>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</si>
  <si>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</si>
  <si>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</si>
  <si>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</si>
  <si>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</si>
  <si>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</si>
  <si>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</si>
  <si>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</si>
  <si>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</si>
  <si>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</si>
  <si>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</si>
  <si>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</si>
  <si>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</si>
  <si>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</si>
  <si>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</si>
  <si>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</si>
  <si>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</si>
  <si>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</si>
  <si>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</si>
  <si>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</si>
  <si>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</si>
  <si>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</si>
  <si>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</si>
  <si>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</si>
  <si>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</si>
  <si>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</si>
  <si>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</si>
  <si>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</si>
  <si>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</si>
  <si>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</si>
  <si>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</si>
  <si>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</si>
  <si>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</si>
  <si>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</si>
  <si>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</si>
  <si>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</si>
  <si>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</si>
  <si>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</si>
  <si>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</si>
  <si>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</si>
  <si>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</si>
  <si>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</si>
  <si>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</si>
  <si>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</si>
  <si>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</si>
  <si>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</si>
  <si>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</si>
  <si>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</si>
  <si>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</si>
  <si>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</si>
  <si>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</si>
  <si>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</si>
  <si>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</si>
  <si>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</si>
  <si>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</si>
  <si>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</si>
  <si>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</si>
  <si>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</si>
  <si>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</si>
  <si>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</si>
  <si>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</si>
  <si>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</si>
  <si>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</si>
  <si>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</si>
  <si>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</si>
  <si>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合併処理浄化槽本体の耐用年数は、「生活排水処理施設整備計画策定マニュアル」により30年以上と定められており、初期に設置した合併処理浄化槽の耐用年数が経過する令和16年頃までは更新費用は発生しない見込みです。</t>
  </si>
  <si>
    <t>　当市の個別生活排水処理事業は、区域内人口の減少等により使用料収入の大幅な増加は望めないことに加え、企業債償還金の縮減は不可能であることから、引き続き、合併処理浄化槽の維持管理を適切に行い、大規模な修繕の発生を未然に防ぐことで汚水処理費の抑制に努めます。
　また、令和4年度に改定した「上越市下水道事業経営戦略」に基づき、持続可能な下水道事業の経営に向けて、経営健全化の取組を進めます。</t>
    <rPh sb="1" eb="3">
      <t>トウシ</t>
    </rPh>
    <rPh sb="4" eb="6">
      <t>コベツ</t>
    </rPh>
    <rPh sb="6" eb="8">
      <t>セイカツ</t>
    </rPh>
    <rPh sb="8" eb="10">
      <t>ハイスイ</t>
    </rPh>
    <rPh sb="10" eb="12">
      <t>ショリ</t>
    </rPh>
    <rPh sb="12" eb="14">
      <t>ジギョウ</t>
    </rPh>
    <rPh sb="47" eb="48">
      <t>クワ</t>
    </rPh>
    <rPh sb="50" eb="52">
      <t>キギョウ</t>
    </rPh>
    <rPh sb="52" eb="53">
      <t>サイ</t>
    </rPh>
    <phoneticPr fontId="4"/>
  </si>
  <si>
    <t>【経常収支比率】
　経常収益・費用共に大きな増減がなかったため数値はほぼ横ばいの状態となっています。
【累積欠損金比率】
　企業債償還の財源全てを一般会計繰出金として繰延収益に計上しているため、今後の収益化により当該比率は改善傾向になる見込みです。
【流動比率】
　維持管理費の上昇に伴い、流動比率が低率となっていることから、経費抑制の取り組みにより現金の確保に努めます。
【企業債残高対事業規模比率】
　全額を一般会計負担分としているため、比率が0％となっています。
【経費回収率】
　汚水資本費がないため、他団体より高率になっています。
【汚水処理原価】
　維持管理費は上昇傾向、年間有収水量は減少傾向にあり、今後も同様の状態が見込まれるため、汚水処理原価は上昇する見込みです。
【施設利用率】
　住宅の延床面積が大きく、居住人員と比べ容量の大きい浄化槽を設置した住宅が多いことに加え、区域内人口が減少傾向にあることから、今後も晴天時一日平均処理水量が減少し、低下していく見込みです。</t>
    <rPh sb="1" eb="3">
      <t>ケイジョウ</t>
    </rPh>
    <rPh sb="3" eb="5">
      <t>シュウシ</t>
    </rPh>
    <rPh sb="5" eb="7">
      <t>ヒリツ</t>
    </rPh>
    <rPh sb="10" eb="14">
      <t>ケイジョウシュウエキ</t>
    </rPh>
    <rPh sb="19" eb="20">
      <t>オオ</t>
    </rPh>
    <rPh sb="22" eb="24">
      <t>ゾウゲン</t>
    </rPh>
    <rPh sb="31" eb="33">
      <t>スウチ</t>
    </rPh>
    <rPh sb="36" eb="37">
      <t>ヨコ</t>
    </rPh>
    <rPh sb="40" eb="42">
      <t>ジョウタイ</t>
    </rPh>
    <rPh sb="52" eb="54">
      <t>ルイセキ</t>
    </rPh>
    <rPh sb="54" eb="56">
      <t>ケッソン</t>
    </rPh>
    <rPh sb="56" eb="57">
      <t>キン</t>
    </rPh>
    <rPh sb="57" eb="59">
      <t>ヒリツ</t>
    </rPh>
    <rPh sb="62" eb="64">
      <t>キギョウ</t>
    </rPh>
    <rPh sb="64" eb="65">
      <t>サイ</t>
    </rPh>
    <rPh sb="65" eb="67">
      <t>ショウカン</t>
    </rPh>
    <rPh sb="68" eb="70">
      <t>ザイゲン</t>
    </rPh>
    <rPh sb="70" eb="71">
      <t>スベ</t>
    </rPh>
    <rPh sb="73" eb="75">
      <t>イッパン</t>
    </rPh>
    <rPh sb="75" eb="77">
      <t>カイケイ</t>
    </rPh>
    <rPh sb="77" eb="79">
      <t>クリダ</t>
    </rPh>
    <rPh sb="79" eb="80">
      <t>キン</t>
    </rPh>
    <rPh sb="83" eb="85">
      <t>クリノベ</t>
    </rPh>
    <rPh sb="85" eb="87">
      <t>シュウエキ</t>
    </rPh>
    <rPh sb="88" eb="90">
      <t>ケイジョウ</t>
    </rPh>
    <rPh sb="97" eb="99">
      <t>コンゴ</t>
    </rPh>
    <rPh sb="100" eb="103">
      <t>シュウエキカ</t>
    </rPh>
    <rPh sb="106" eb="108">
      <t>トウガイ</t>
    </rPh>
    <rPh sb="108" eb="110">
      <t>ヒリツ</t>
    </rPh>
    <rPh sb="111" eb="113">
      <t>カイゼン</t>
    </rPh>
    <rPh sb="113" eb="115">
      <t>ケイコウ</t>
    </rPh>
    <rPh sb="118" eb="120">
      <t>ミコ</t>
    </rPh>
    <rPh sb="281" eb="283">
      <t>イジ</t>
    </rPh>
    <rPh sb="283" eb="286">
      <t>カンリヒ</t>
    </rPh>
    <rPh sb="287" eb="289">
      <t>ジョウショウ</t>
    </rPh>
    <rPh sb="289" eb="291">
      <t>ケイコウ</t>
    </rPh>
    <rPh sb="310" eb="312">
      <t>ドウヨウ</t>
    </rPh>
    <rPh sb="313" eb="315">
      <t>ジョウタイ</t>
    </rPh>
    <rPh sb="316" eb="318">
      <t>ミコ</t>
    </rPh>
    <rPh sb="392" eb="393">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</si>
</sst>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62-47A7-8B75-782FDB0CF204}"/>
            </c:ext>
          </c:extLst>
        </c:ser>
        <c:dLbls>
          <c:showLegendKey val="0"/>
          <c:showVal val="0"/>
          <c:showCatName val="0"/>
          <c:showSerName val="0"/>
          <c:showPercent val="0"/>
          <c:showBubbleSize val="0"/>
        </c:dLbls>
        <c:gapWidth val="150"/>
        <c:axId val="415607688"/>
        <c:axId val="4156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A62-47A7-8B75-782FDB0CF204}"/>
            </c:ext>
          </c:extLst>
        </c:ser>
        <c:dLbls>
          <c:showLegendKey val="0"/>
          <c:showVal val="0"/>
          <c:showCatName val="0"/>
          <c:showSerName val="0"/>
          <c:showPercent val="0"/>
          <c:showBubbleSize val="0"/>
        </c:dLbls>
        <c:marker val="1"/>
        <c:smooth val="0"/>
        <c:axId val="415607688"/>
        <c:axId val="415616704"/>
      </c:lineChart>
      <c:dateAx>
        <c:axId val="415607688"/>
        <c:scaling>
          <c:orientation val="minMax"/>
        </c:scaling>
        <c:delete val="1"/>
        <c:axPos val="b"/>
        <c:numFmt formatCode="&quot;H&quot;yy" sourceLinked="1"/>
        <c:majorTickMark val="none"/>
        <c:minorTickMark val="none"/>
        <c:tickLblPos val="none"/>
        <c:crossAx val="415616704"/>
        <c:crosses val="autoZero"/>
        <c:auto val="1"/>
        <c:lblOffset val="100"/>
        <c:baseTimeUnit val="years"/>
      </c:dateAx>
      <c:valAx>
        <c:axId val="4156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0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36.36</c:v>
                </c:pt>
                <c:pt idx="3">
                  <c:v>36.36</c:v>
                </c:pt>
                <c:pt idx="4">
                  <c:v>36.36</c:v>
                </c:pt>
              </c:numCache>
            </c:numRef>
          </c:val>
          <c:extLst xmlns:c16r2="http://schemas.microsoft.com/office/drawing/2015/06/chart">
            <c:ext xmlns:c16="http://schemas.microsoft.com/office/drawing/2014/chart" uri="{C3380CC4-5D6E-409C-BE32-E72D297353CC}">
              <c16:uniqueId val="{00000000-B7ED-4E14-85BE-ECF9A5284AF1}"/>
            </c:ext>
          </c:extLst>
        </c:ser>
        <c:dLbls>
          <c:showLegendKey val="0"/>
          <c:showVal val="0"/>
          <c:showCatName val="0"/>
          <c:showSerName val="0"/>
          <c:showPercent val="0"/>
          <c:showBubbleSize val="0"/>
        </c:dLbls>
        <c:gapWidth val="150"/>
        <c:axId val="415623760"/>
        <c:axId val="41562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56.29</c:v>
                </c:pt>
                <c:pt idx="3">
                  <c:v>59.69</c:v>
                </c:pt>
                <c:pt idx="4">
                  <c:v>45.36</c:v>
                </c:pt>
              </c:numCache>
            </c:numRef>
          </c:val>
          <c:smooth val="0"/>
          <c:extLst xmlns:c16r2="http://schemas.microsoft.com/office/drawing/2015/06/chart">
            <c:ext xmlns:c16="http://schemas.microsoft.com/office/drawing/2014/chart" uri="{C3380CC4-5D6E-409C-BE32-E72D297353CC}">
              <c16:uniqueId val="{00000001-B7ED-4E14-85BE-ECF9A5284AF1}"/>
            </c:ext>
          </c:extLst>
        </c:ser>
        <c:dLbls>
          <c:showLegendKey val="0"/>
          <c:showVal val="0"/>
          <c:showCatName val="0"/>
          <c:showSerName val="0"/>
          <c:showPercent val="0"/>
          <c:showBubbleSize val="0"/>
        </c:dLbls>
        <c:marker val="1"/>
        <c:smooth val="0"/>
        <c:axId val="415623760"/>
        <c:axId val="415621800"/>
      </c:lineChart>
      <c:dateAx>
        <c:axId val="415623760"/>
        <c:scaling>
          <c:orientation val="minMax"/>
        </c:scaling>
        <c:delete val="1"/>
        <c:axPos val="b"/>
        <c:numFmt formatCode="&quot;H&quot;yy" sourceLinked="1"/>
        <c:majorTickMark val="none"/>
        <c:minorTickMark val="none"/>
        <c:tickLblPos val="none"/>
        <c:crossAx val="415621800"/>
        <c:crosses val="autoZero"/>
        <c:auto val="1"/>
        <c:lblOffset val="100"/>
        <c:baseTimeUnit val="years"/>
      </c:dateAx>
      <c:valAx>
        <c:axId val="4156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2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A3-46A4-9764-478AC6712483}"/>
            </c:ext>
          </c:extLst>
        </c:ser>
        <c:dLbls>
          <c:showLegendKey val="0"/>
          <c:showVal val="0"/>
          <c:showCatName val="0"/>
          <c:showSerName val="0"/>
          <c:showPercent val="0"/>
          <c:showBubbleSize val="0"/>
        </c:dLbls>
        <c:gapWidth val="150"/>
        <c:axId val="415624544"/>
        <c:axId val="41562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54.06</c:v>
                </c:pt>
                <c:pt idx="3">
                  <c:v>67.73</c:v>
                </c:pt>
                <c:pt idx="4">
                  <c:v>82.21</c:v>
                </c:pt>
              </c:numCache>
            </c:numRef>
          </c:val>
          <c:smooth val="0"/>
          <c:extLst xmlns:c16r2="http://schemas.microsoft.com/office/drawing/2015/06/chart">
            <c:ext xmlns:c16="http://schemas.microsoft.com/office/drawing/2014/chart" uri="{C3380CC4-5D6E-409C-BE32-E72D297353CC}">
              <c16:uniqueId val="{00000001-18A3-46A4-9764-478AC6712483}"/>
            </c:ext>
          </c:extLst>
        </c:ser>
        <c:dLbls>
          <c:showLegendKey val="0"/>
          <c:showVal val="0"/>
          <c:showCatName val="0"/>
          <c:showSerName val="0"/>
          <c:showPercent val="0"/>
          <c:showBubbleSize val="0"/>
        </c:dLbls>
        <c:marker val="1"/>
        <c:smooth val="0"/>
        <c:axId val="415624544"/>
        <c:axId val="415624936"/>
      </c:lineChart>
      <c:dateAx>
        <c:axId val="415624544"/>
        <c:scaling>
          <c:orientation val="minMax"/>
        </c:scaling>
        <c:delete val="1"/>
        <c:axPos val="b"/>
        <c:numFmt formatCode="&quot;H&quot;yy" sourceLinked="1"/>
        <c:majorTickMark val="none"/>
        <c:minorTickMark val="none"/>
        <c:tickLblPos val="none"/>
        <c:crossAx val="415624936"/>
        <c:crosses val="autoZero"/>
        <c:auto val="1"/>
        <c:lblOffset val="100"/>
        <c:baseTimeUnit val="years"/>
      </c:dateAx>
      <c:valAx>
        <c:axId val="4156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149.88999999999999</c:v>
                </c:pt>
                <c:pt idx="3">
                  <c:v>100</c:v>
                </c:pt>
                <c:pt idx="4">
                  <c:v>100.12</c:v>
                </c:pt>
              </c:numCache>
            </c:numRef>
          </c:val>
          <c:extLst xmlns:c16r2="http://schemas.microsoft.com/office/drawing/2015/06/chart">
            <c:ext xmlns:c16="http://schemas.microsoft.com/office/drawing/2014/chart" uri="{C3380CC4-5D6E-409C-BE32-E72D297353CC}">
              <c16:uniqueId val="{00000000-B82A-4CF1-B0CA-832B05BB7E37}"/>
            </c:ext>
          </c:extLst>
        </c:ser>
        <c:dLbls>
          <c:showLegendKey val="0"/>
          <c:showVal val="0"/>
          <c:showCatName val="0"/>
          <c:showSerName val="0"/>
          <c:showPercent val="0"/>
          <c:showBubbleSize val="0"/>
        </c:dLbls>
        <c:gapWidth val="150"/>
        <c:axId val="415617488"/>
        <c:axId val="4156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109.67</c:v>
                </c:pt>
                <c:pt idx="3">
                  <c:v>104.53</c:v>
                </c:pt>
                <c:pt idx="4">
                  <c:v>93.57</c:v>
                </c:pt>
              </c:numCache>
            </c:numRef>
          </c:val>
          <c:smooth val="0"/>
          <c:extLst xmlns:c16r2="http://schemas.microsoft.com/office/drawing/2015/06/chart">
            <c:ext xmlns:c16="http://schemas.microsoft.com/office/drawing/2014/chart" uri="{C3380CC4-5D6E-409C-BE32-E72D297353CC}">
              <c16:uniqueId val="{00000001-B82A-4CF1-B0CA-832B05BB7E37}"/>
            </c:ext>
          </c:extLst>
        </c:ser>
        <c:dLbls>
          <c:showLegendKey val="0"/>
          <c:showVal val="0"/>
          <c:showCatName val="0"/>
          <c:showSerName val="0"/>
          <c:showPercent val="0"/>
          <c:showBubbleSize val="0"/>
        </c:dLbls>
        <c:marker val="1"/>
        <c:smooth val="0"/>
        <c:axId val="415617488"/>
        <c:axId val="415614352"/>
      </c:lineChart>
      <c:dateAx>
        <c:axId val="415617488"/>
        <c:scaling>
          <c:orientation val="minMax"/>
        </c:scaling>
        <c:delete val="1"/>
        <c:axPos val="b"/>
        <c:numFmt formatCode="&quot;H&quot;yy" sourceLinked="1"/>
        <c:majorTickMark val="none"/>
        <c:minorTickMark val="none"/>
        <c:tickLblPos val="none"/>
        <c:crossAx val="415614352"/>
        <c:crosses val="autoZero"/>
        <c:auto val="1"/>
        <c:lblOffset val="100"/>
        <c:baseTimeUnit val="years"/>
      </c:dateAx>
      <c:valAx>
        <c:axId val="41561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1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5.28</c:v>
                </c:pt>
                <c:pt idx="3">
                  <c:v>10.56</c:v>
                </c:pt>
                <c:pt idx="4">
                  <c:v>15.84</c:v>
                </c:pt>
              </c:numCache>
            </c:numRef>
          </c:val>
          <c:extLst xmlns:c16r2="http://schemas.microsoft.com/office/drawing/2015/06/chart">
            <c:ext xmlns:c16="http://schemas.microsoft.com/office/drawing/2014/chart" uri="{C3380CC4-5D6E-409C-BE32-E72D297353CC}">
              <c16:uniqueId val="{00000000-BA42-4AF0-A414-EF9192F9D779}"/>
            </c:ext>
          </c:extLst>
        </c:ser>
        <c:dLbls>
          <c:showLegendKey val="0"/>
          <c:showVal val="0"/>
          <c:showCatName val="0"/>
          <c:showSerName val="0"/>
          <c:showPercent val="0"/>
          <c:showBubbleSize val="0"/>
        </c:dLbls>
        <c:gapWidth val="150"/>
        <c:axId val="415608472"/>
        <c:axId val="4156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23.54</c:v>
                </c:pt>
                <c:pt idx="3">
                  <c:v>28.45</c:v>
                </c:pt>
                <c:pt idx="4">
                  <c:v>39.69</c:v>
                </c:pt>
              </c:numCache>
            </c:numRef>
          </c:val>
          <c:smooth val="0"/>
          <c:extLst xmlns:c16r2="http://schemas.microsoft.com/office/drawing/2015/06/chart">
            <c:ext xmlns:c16="http://schemas.microsoft.com/office/drawing/2014/chart" uri="{C3380CC4-5D6E-409C-BE32-E72D297353CC}">
              <c16:uniqueId val="{00000001-BA42-4AF0-A414-EF9192F9D779}"/>
            </c:ext>
          </c:extLst>
        </c:ser>
        <c:dLbls>
          <c:showLegendKey val="0"/>
          <c:showVal val="0"/>
          <c:showCatName val="0"/>
          <c:showSerName val="0"/>
          <c:showPercent val="0"/>
          <c:showBubbleSize val="0"/>
        </c:dLbls>
        <c:marker val="1"/>
        <c:smooth val="0"/>
        <c:axId val="415608472"/>
        <c:axId val="415615136"/>
      </c:lineChart>
      <c:dateAx>
        <c:axId val="415608472"/>
        <c:scaling>
          <c:orientation val="minMax"/>
        </c:scaling>
        <c:delete val="1"/>
        <c:axPos val="b"/>
        <c:numFmt formatCode="&quot;H&quot;yy" sourceLinked="1"/>
        <c:majorTickMark val="none"/>
        <c:minorTickMark val="none"/>
        <c:tickLblPos val="none"/>
        <c:crossAx val="415615136"/>
        <c:crosses val="autoZero"/>
        <c:auto val="1"/>
        <c:lblOffset val="100"/>
        <c:baseTimeUnit val="years"/>
      </c:dateAx>
      <c:valAx>
        <c:axId val="4156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E0-450B-8848-699C3EE85B32}"/>
            </c:ext>
          </c:extLst>
        </c:ser>
        <c:dLbls>
          <c:showLegendKey val="0"/>
          <c:showVal val="0"/>
          <c:showCatName val="0"/>
          <c:showSerName val="0"/>
          <c:showPercent val="0"/>
          <c:showBubbleSize val="0"/>
        </c:dLbls>
        <c:gapWidth val="150"/>
        <c:axId val="415615920"/>
        <c:axId val="4156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DE0-450B-8848-699C3EE85B32}"/>
            </c:ext>
          </c:extLst>
        </c:ser>
        <c:dLbls>
          <c:showLegendKey val="0"/>
          <c:showVal val="0"/>
          <c:showCatName val="0"/>
          <c:showSerName val="0"/>
          <c:showPercent val="0"/>
          <c:showBubbleSize val="0"/>
        </c:dLbls>
        <c:marker val="1"/>
        <c:smooth val="0"/>
        <c:axId val="415615920"/>
        <c:axId val="415608864"/>
      </c:lineChart>
      <c:dateAx>
        <c:axId val="415615920"/>
        <c:scaling>
          <c:orientation val="minMax"/>
        </c:scaling>
        <c:delete val="1"/>
        <c:axPos val="b"/>
        <c:numFmt formatCode="&quot;H&quot;yy" sourceLinked="1"/>
        <c:majorTickMark val="none"/>
        <c:minorTickMark val="none"/>
        <c:tickLblPos val="none"/>
        <c:crossAx val="415608864"/>
        <c:crosses val="autoZero"/>
        <c:auto val="1"/>
        <c:lblOffset val="100"/>
        <c:baseTimeUnit val="years"/>
      </c:dateAx>
      <c:valAx>
        <c:axId val="4156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1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413.76</c:v>
                </c:pt>
                <c:pt idx="3">
                  <c:v>411.21</c:v>
                </c:pt>
                <c:pt idx="4">
                  <c:v>410.96</c:v>
                </c:pt>
              </c:numCache>
            </c:numRef>
          </c:val>
          <c:extLst xmlns:c16r2="http://schemas.microsoft.com/office/drawing/2015/06/chart">
            <c:ext xmlns:c16="http://schemas.microsoft.com/office/drawing/2014/chart" uri="{C3380CC4-5D6E-409C-BE32-E72D297353CC}">
              <c16:uniqueId val="{00000000-5C39-4562-AE6A-EE10ABE6F9BE}"/>
            </c:ext>
          </c:extLst>
        </c:ser>
        <c:dLbls>
          <c:showLegendKey val="0"/>
          <c:showVal val="0"/>
          <c:showCatName val="0"/>
          <c:showSerName val="0"/>
          <c:showPercent val="0"/>
          <c:showBubbleSize val="0"/>
        </c:dLbls>
        <c:gapWidth val="150"/>
        <c:axId val="415608080"/>
        <c:axId val="41561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25.28</c:v>
                </c:pt>
                <c:pt idx="3">
                  <c:v>24.21</c:v>
                </c:pt>
                <c:pt idx="4">
                  <c:v>293.54000000000002</c:v>
                </c:pt>
              </c:numCache>
            </c:numRef>
          </c:val>
          <c:smooth val="0"/>
          <c:extLst xmlns:c16r2="http://schemas.microsoft.com/office/drawing/2015/06/chart">
            <c:ext xmlns:c16="http://schemas.microsoft.com/office/drawing/2014/chart" uri="{C3380CC4-5D6E-409C-BE32-E72D297353CC}">
              <c16:uniqueId val="{00000001-5C39-4562-AE6A-EE10ABE6F9BE}"/>
            </c:ext>
          </c:extLst>
        </c:ser>
        <c:dLbls>
          <c:showLegendKey val="0"/>
          <c:showVal val="0"/>
          <c:showCatName val="0"/>
          <c:showSerName val="0"/>
          <c:showPercent val="0"/>
          <c:showBubbleSize val="0"/>
        </c:dLbls>
        <c:marker val="1"/>
        <c:smooth val="0"/>
        <c:axId val="415608080"/>
        <c:axId val="415617880"/>
      </c:lineChart>
      <c:dateAx>
        <c:axId val="415608080"/>
        <c:scaling>
          <c:orientation val="minMax"/>
        </c:scaling>
        <c:delete val="1"/>
        <c:axPos val="b"/>
        <c:numFmt formatCode="&quot;H&quot;yy" sourceLinked="1"/>
        <c:majorTickMark val="none"/>
        <c:minorTickMark val="none"/>
        <c:tickLblPos val="none"/>
        <c:crossAx val="415617880"/>
        <c:crosses val="autoZero"/>
        <c:auto val="1"/>
        <c:lblOffset val="100"/>
        <c:baseTimeUnit val="years"/>
      </c:dateAx>
      <c:valAx>
        <c:axId val="41561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0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75.44</c:v>
                </c:pt>
                <c:pt idx="3">
                  <c:v>60.39</c:v>
                </c:pt>
                <c:pt idx="4">
                  <c:v>71.680000000000007</c:v>
                </c:pt>
              </c:numCache>
            </c:numRef>
          </c:val>
          <c:extLst xmlns:c16r2="http://schemas.microsoft.com/office/drawing/2015/06/chart">
            <c:ext xmlns:c16="http://schemas.microsoft.com/office/drawing/2014/chart" uri="{C3380CC4-5D6E-409C-BE32-E72D297353CC}">
              <c16:uniqueId val="{00000000-96DA-4549-A923-DEBF75ECD276}"/>
            </c:ext>
          </c:extLst>
        </c:ser>
        <c:dLbls>
          <c:showLegendKey val="0"/>
          <c:showVal val="0"/>
          <c:showCatName val="0"/>
          <c:showSerName val="0"/>
          <c:showPercent val="0"/>
          <c:showBubbleSize val="0"/>
        </c:dLbls>
        <c:gapWidth val="150"/>
        <c:axId val="415606904"/>
        <c:axId val="41560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261.99</c:v>
                </c:pt>
                <c:pt idx="3">
                  <c:v>267.27</c:v>
                </c:pt>
                <c:pt idx="4">
                  <c:v>151.72</c:v>
                </c:pt>
              </c:numCache>
            </c:numRef>
          </c:val>
          <c:smooth val="0"/>
          <c:extLst xmlns:c16r2="http://schemas.microsoft.com/office/drawing/2015/06/chart">
            <c:ext xmlns:c16="http://schemas.microsoft.com/office/drawing/2014/chart" uri="{C3380CC4-5D6E-409C-BE32-E72D297353CC}">
              <c16:uniqueId val="{00000001-96DA-4549-A923-DEBF75ECD276}"/>
            </c:ext>
          </c:extLst>
        </c:ser>
        <c:dLbls>
          <c:showLegendKey val="0"/>
          <c:showVal val="0"/>
          <c:showCatName val="0"/>
          <c:showSerName val="0"/>
          <c:showPercent val="0"/>
          <c:showBubbleSize val="0"/>
        </c:dLbls>
        <c:marker val="1"/>
        <c:smooth val="0"/>
        <c:axId val="415606904"/>
        <c:axId val="415609256"/>
      </c:lineChart>
      <c:dateAx>
        <c:axId val="415606904"/>
        <c:scaling>
          <c:orientation val="minMax"/>
        </c:scaling>
        <c:delete val="1"/>
        <c:axPos val="b"/>
        <c:numFmt formatCode="&quot;H&quot;yy" sourceLinked="1"/>
        <c:majorTickMark val="none"/>
        <c:minorTickMark val="none"/>
        <c:tickLblPos val="none"/>
        <c:crossAx val="415609256"/>
        <c:crosses val="autoZero"/>
        <c:auto val="1"/>
        <c:lblOffset val="100"/>
        <c:baseTimeUnit val="years"/>
      </c:dateAx>
      <c:valAx>
        <c:axId val="41560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27D-4979-98B9-5A39FE36B0CC}"/>
            </c:ext>
          </c:extLst>
        </c:ser>
        <c:dLbls>
          <c:showLegendKey val="0"/>
          <c:showVal val="0"/>
          <c:showCatName val="0"/>
          <c:showSerName val="0"/>
          <c:showPercent val="0"/>
          <c:showBubbleSize val="0"/>
        </c:dLbls>
        <c:gapWidth val="150"/>
        <c:axId val="415610432"/>
        <c:axId val="4156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745.86</c:v>
                </c:pt>
                <c:pt idx="3">
                  <c:v>407.37</c:v>
                </c:pt>
                <c:pt idx="4">
                  <c:v>902.04</c:v>
                </c:pt>
              </c:numCache>
            </c:numRef>
          </c:val>
          <c:smooth val="0"/>
          <c:extLst xmlns:c16r2="http://schemas.microsoft.com/office/drawing/2015/06/chart">
            <c:ext xmlns:c16="http://schemas.microsoft.com/office/drawing/2014/chart" uri="{C3380CC4-5D6E-409C-BE32-E72D297353CC}">
              <c16:uniqueId val="{00000001-427D-4979-98B9-5A39FE36B0CC}"/>
            </c:ext>
          </c:extLst>
        </c:ser>
        <c:dLbls>
          <c:showLegendKey val="0"/>
          <c:showVal val="0"/>
          <c:showCatName val="0"/>
          <c:showSerName val="0"/>
          <c:showPercent val="0"/>
          <c:showBubbleSize val="0"/>
        </c:dLbls>
        <c:marker val="1"/>
        <c:smooth val="0"/>
        <c:axId val="415610432"/>
        <c:axId val="415610824"/>
      </c:lineChart>
      <c:dateAx>
        <c:axId val="415610432"/>
        <c:scaling>
          <c:orientation val="minMax"/>
        </c:scaling>
        <c:delete val="1"/>
        <c:axPos val="b"/>
        <c:numFmt formatCode="&quot;H&quot;yy" sourceLinked="1"/>
        <c:majorTickMark val="none"/>
        <c:minorTickMark val="none"/>
        <c:tickLblPos val="none"/>
        <c:crossAx val="415610824"/>
        <c:crosses val="autoZero"/>
        <c:auto val="1"/>
        <c:lblOffset val="100"/>
        <c:baseTimeUnit val="years"/>
      </c:dateAx>
      <c:valAx>
        <c:axId val="4156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94.74</c:v>
                </c:pt>
                <c:pt idx="3">
                  <c:v>93.91</c:v>
                </c:pt>
                <c:pt idx="4">
                  <c:v>91.18</c:v>
                </c:pt>
              </c:numCache>
            </c:numRef>
          </c:val>
          <c:extLst xmlns:c16r2="http://schemas.microsoft.com/office/drawing/2015/06/chart">
            <c:ext xmlns:c16="http://schemas.microsoft.com/office/drawing/2014/chart" uri="{C3380CC4-5D6E-409C-BE32-E72D297353CC}">
              <c16:uniqueId val="{00000000-32E1-4C86-93BF-AE98230CD2E3}"/>
            </c:ext>
          </c:extLst>
        </c:ser>
        <c:dLbls>
          <c:showLegendKey val="0"/>
          <c:showVal val="0"/>
          <c:showCatName val="0"/>
          <c:showSerName val="0"/>
          <c:showPercent val="0"/>
          <c:showBubbleSize val="0"/>
        </c:dLbls>
        <c:gapWidth val="150"/>
        <c:axId val="415620232"/>
        <c:axId val="4156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38.090000000000003</c:v>
                </c:pt>
                <c:pt idx="3">
                  <c:v>59.67</c:v>
                </c:pt>
                <c:pt idx="4">
                  <c:v>46.11</c:v>
                </c:pt>
              </c:numCache>
            </c:numRef>
          </c:val>
          <c:smooth val="0"/>
          <c:extLst xmlns:c16r2="http://schemas.microsoft.com/office/drawing/2015/06/chart">
            <c:ext xmlns:c16="http://schemas.microsoft.com/office/drawing/2014/chart" uri="{C3380CC4-5D6E-409C-BE32-E72D297353CC}">
              <c16:uniqueId val="{00000001-32E1-4C86-93BF-AE98230CD2E3}"/>
            </c:ext>
          </c:extLst>
        </c:ser>
        <c:dLbls>
          <c:showLegendKey val="0"/>
          <c:showVal val="0"/>
          <c:showCatName val="0"/>
          <c:showSerName val="0"/>
          <c:showPercent val="0"/>
          <c:showBubbleSize val="0"/>
        </c:dLbls>
        <c:marker val="1"/>
        <c:smooth val="0"/>
        <c:axId val="415620232"/>
        <c:axId val="415621408"/>
      </c:lineChart>
      <c:dateAx>
        <c:axId val="415620232"/>
        <c:scaling>
          <c:orientation val="minMax"/>
        </c:scaling>
        <c:delete val="1"/>
        <c:axPos val="b"/>
        <c:numFmt formatCode="&quot;H&quot;yy" sourceLinked="1"/>
        <c:majorTickMark val="none"/>
        <c:minorTickMark val="none"/>
        <c:tickLblPos val="none"/>
        <c:crossAx val="415621408"/>
        <c:crosses val="autoZero"/>
        <c:auto val="1"/>
        <c:lblOffset val="100"/>
        <c:baseTimeUnit val="years"/>
      </c:dateAx>
      <c:valAx>
        <c:axId val="4156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2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277.97000000000003</c:v>
                </c:pt>
                <c:pt idx="3">
                  <c:v>286.43</c:v>
                </c:pt>
                <c:pt idx="4">
                  <c:v>298.02</c:v>
                </c:pt>
              </c:numCache>
            </c:numRef>
          </c:val>
          <c:extLst xmlns:c16r2="http://schemas.microsoft.com/office/drawing/2015/06/chart">
            <c:ext xmlns:c16="http://schemas.microsoft.com/office/drawing/2014/chart" uri="{C3380CC4-5D6E-409C-BE32-E72D297353CC}">
              <c16:uniqueId val="{00000000-F907-4C9F-B30E-BB30CAD82FED}"/>
            </c:ext>
          </c:extLst>
        </c:ser>
        <c:dLbls>
          <c:showLegendKey val="0"/>
          <c:showVal val="0"/>
          <c:showCatName val="0"/>
          <c:showSerName val="0"/>
          <c:showPercent val="0"/>
          <c:showBubbleSize val="0"/>
        </c:dLbls>
        <c:gapWidth val="150"/>
        <c:axId val="415618272"/>
        <c:axId val="41562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609.26</c:v>
                </c:pt>
                <c:pt idx="3">
                  <c:v>406.8</c:v>
                </c:pt>
                <c:pt idx="4">
                  <c:v>336.93</c:v>
                </c:pt>
              </c:numCache>
            </c:numRef>
          </c:val>
          <c:smooth val="0"/>
          <c:extLst xmlns:c16r2="http://schemas.microsoft.com/office/drawing/2015/06/chart">
            <c:ext xmlns:c16="http://schemas.microsoft.com/office/drawing/2014/chart" uri="{C3380CC4-5D6E-409C-BE32-E72D297353CC}">
              <c16:uniqueId val="{00000001-F907-4C9F-B30E-BB30CAD82FED}"/>
            </c:ext>
          </c:extLst>
        </c:ser>
        <c:dLbls>
          <c:showLegendKey val="0"/>
          <c:showVal val="0"/>
          <c:showCatName val="0"/>
          <c:showSerName val="0"/>
          <c:showPercent val="0"/>
          <c:showBubbleSize val="0"/>
        </c:dLbls>
        <c:marker val="1"/>
        <c:smooth val="0"/>
        <c:axId val="415618272"/>
        <c:axId val="415622192"/>
      </c:lineChart>
      <c:dateAx>
        <c:axId val="415618272"/>
        <c:scaling>
          <c:orientation val="minMax"/>
        </c:scaling>
        <c:delete val="1"/>
        <c:axPos val="b"/>
        <c:numFmt formatCode="&quot;H&quot;yy" sourceLinked="1"/>
        <c:majorTickMark val="none"/>
        <c:minorTickMark val="none"/>
        <c:tickLblPos val="none"/>
        <c:crossAx val="415622192"/>
        <c:crosses val="autoZero"/>
        <c:auto val="1"/>
        <c:lblOffset val="100"/>
        <c:baseTimeUnit val="years"/>
      </c:dateAx>
      <c:valAx>
        <c:axId val="4156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3"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上越市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184941</v>
      </c>
      <c r="AM8" s="45"/>
      <c r="AN8" s="45"/>
      <c r="AO8" s="45"/>
      <c r="AP8" s="45"/>
      <c r="AQ8" s="45"/>
      <c r="AR8" s="45"/>
      <c r="AS8" s="45"/>
      <c r="AT8" s="46">
        <f>データ!T6</f>
        <v>973.89</v>
      </c>
      <c r="AU8" s="46"/>
      <c r="AV8" s="46"/>
      <c r="AW8" s="46"/>
      <c r="AX8" s="46"/>
      <c r="AY8" s="46"/>
      <c r="AZ8" s="46"/>
      <c r="BA8" s="46"/>
      <c r="BB8" s="46">
        <f>データ!U6</f>
        <v>189.9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-6.32</v>
      </c>
      <c r="J10" s="46"/>
      <c r="K10" s="46"/>
      <c r="L10" s="46"/>
      <c r="M10" s="46"/>
      <c r="N10" s="46"/>
      <c r="O10" s="46"/>
      <c r="P10" s="46">
        <f>データ!P6</f>
        <v>0.05</v>
      </c>
      <c r="Q10" s="46"/>
      <c r="R10" s="46"/>
      <c r="S10" s="46"/>
      <c r="T10" s="46"/>
      <c r="U10" s="46"/>
      <c r="V10" s="46"/>
      <c r="W10" s="46">
        <f>データ!Q6</f>
        <v>100</v>
      </c>
      <c r="X10" s="46"/>
      <c r="Y10" s="46"/>
      <c r="Z10" s="46"/>
      <c r="AA10" s="46"/>
      <c r="AB10" s="46"/>
      <c r="AC10" s="46"/>
      <c r="AD10" s="45">
        <f>データ!R6</f>
        <v>3993</v>
      </c>
      <c r="AE10" s="45"/>
      <c r="AF10" s="45"/>
      <c r="AG10" s="45"/>
      <c r="AH10" s="45"/>
      <c r="AI10" s="45"/>
      <c r="AJ10" s="45"/>
      <c r="AK10" s="2"/>
      <c r="AL10" s="45">
        <f>データ!V6</f>
        <v>98</v>
      </c>
      <c r="AM10" s="45"/>
      <c r="AN10" s="45"/>
      <c r="AO10" s="45"/>
      <c r="AP10" s="45"/>
      <c r="AQ10" s="45"/>
      <c r="AR10" s="45"/>
      <c r="AS10" s="45"/>
      <c r="AT10" s="46">
        <f>データ!W6</f>
        <v>63.52</v>
      </c>
      <c r="AU10" s="46"/>
      <c r="AV10" s="46"/>
      <c r="AW10" s="46"/>
      <c r="AX10" s="46"/>
      <c r="AY10" s="46"/>
      <c r="AZ10" s="46"/>
      <c r="BA10" s="46"/>
      <c r="BB10" s="46">
        <f>データ!X6</f>
        <v>1.54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eK44K7QjEbL+R+xpHHPM6bF5W9t+cxdZSit/SqJA6NZaAEPldtfqxr96Ovsazinxzmtjp8AfTkQ6WjPIFjrNKw==" saltValue="v0tv3y4t+LCl9tQe7WgM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152226</v>
      </c>
      <c r="D6" s="19">
        <f t="shared" si="3"/>
        <v>46</v>
      </c>
      <c r="E6" s="19">
        <f t="shared" si="3"/>
        <v>18</v>
      </c>
      <c r="F6" s="19">
        <f t="shared" si="3"/>
        <v>1</v>
      </c>
      <c r="G6" s="19">
        <f t="shared" si="3"/>
        <v>0</v>
      </c>
      <c r="H6" s="19" t="str">
        <f t="shared" si="3"/>
        <v>新潟県　上越市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-6.32</v>
      </c>
      <c r="P6" s="20">
        <f t="shared" si="3"/>
        <v>0.05</v>
      </c>
      <c r="Q6" s="20">
        <f t="shared" si="3"/>
        <v>100</v>
      </c>
      <c r="R6" s="20">
        <f t="shared" si="3"/>
        <v>3993</v>
      </c>
      <c r="S6" s="20">
        <f t="shared" si="3"/>
        <v>184941</v>
      </c>
      <c r="T6" s="20">
        <f t="shared" si="3"/>
        <v>973.89</v>
      </c>
      <c r="U6" s="20">
        <f t="shared" si="3"/>
        <v>189.9</v>
      </c>
      <c r="V6" s="20">
        <f t="shared" si="3"/>
        <v>98</v>
      </c>
      <c r="W6" s="20">
        <f t="shared" si="3"/>
        <v>63.52</v>
      </c>
      <c r="X6" s="20">
        <f t="shared" si="3"/>
        <v>1.54</v>
      </c>
      <c r="Y6" s="21" t="str">
        <f>IF(Y7="",NA(),Y7)</f>
        <v>-</v>
      </c>
      <c r="Z6" s="21" t="str">
        <f t="shared" ref="Z6:AH6" si="4">IF(Z7="",NA(),Z7)</f>
        <v>-</v>
      </c>
      <c r="AA6" s="21">
        <f t="shared" si="4"/>
        <v>149.88999999999999</v>
      </c>
      <c r="AB6" s="21">
        <f t="shared" si="4"/>
        <v>100</v>
      </c>
      <c r="AC6" s="21">
        <f t="shared" si="4"/>
        <v>100.12</v>
      </c>
      <c r="AD6" s="21" t="str">
        <f t="shared" si="4"/>
        <v>-</v>
      </c>
      <c r="AE6" s="21" t="str">
        <f t="shared" si="4"/>
        <v>-</v>
      </c>
      <c r="AF6" s="21">
        <f t="shared" si="4"/>
        <v>109.67</v>
      </c>
      <c r="AG6" s="21">
        <f t="shared" si="4"/>
        <v>104.53</v>
      </c>
      <c r="AH6" s="21">
        <f t="shared" si="4"/>
        <v>93.57</v>
      </c>
      <c r="AI6" s="20" t="str">
        <f>IF(AI7="","",IF(AI7="-","【-】","【"&amp;SUBSTITUTE(TEXT(AI7,"#,##0.00"),"-","△")&amp;"】"))</f>
        <v>【93.47】</v>
      </c>
      <c r="AJ6" s="21" t="str">
        <f>IF(AJ7="",NA(),AJ7)</f>
        <v>-</v>
      </c>
      <c r="AK6" s="21" t="str">
        <f t="shared" ref="AK6:AS6" si="5">IF(AK7="",NA(),AK7)</f>
        <v>-</v>
      </c>
      <c r="AL6" s="21">
        <f t="shared" si="5"/>
        <v>413.76</v>
      </c>
      <c r="AM6" s="21">
        <f t="shared" si="5"/>
        <v>411.21</v>
      </c>
      <c r="AN6" s="21">
        <f t="shared" si="5"/>
        <v>410.96</v>
      </c>
      <c r="AO6" s="21" t="str">
        <f t="shared" si="5"/>
        <v>-</v>
      </c>
      <c r="AP6" s="21" t="str">
        <f t="shared" si="5"/>
        <v>-</v>
      </c>
      <c r="AQ6" s="21">
        <f t="shared" si="5"/>
        <v>25.28</v>
      </c>
      <c r="AR6" s="21">
        <f t="shared" si="5"/>
        <v>24.21</v>
      </c>
      <c r="AS6" s="21">
        <f t="shared" si="5"/>
        <v>293.54000000000002</v>
      </c>
      <c r="AT6" s="20" t="str">
        <f>IF(AT7="","",IF(AT7="-","【-】","【"&amp;SUBSTITUTE(TEXT(AT7,"#,##0.00"),"-","△")&amp;"】"))</f>
        <v>【264.35】</v>
      </c>
      <c r="AU6" s="21" t="str">
        <f>IF(AU7="",NA(),AU7)</f>
        <v>-</v>
      </c>
      <c r="AV6" s="21" t="str">
        <f t="shared" ref="AV6:BD6" si="6">IF(AV7="",NA(),AV7)</f>
        <v>-</v>
      </c>
      <c r="AW6" s="21">
        <f t="shared" si="6"/>
        <v>75.44</v>
      </c>
      <c r="AX6" s="21">
        <f t="shared" si="6"/>
        <v>60.39</v>
      </c>
      <c r="AY6" s="21">
        <f t="shared" si="6"/>
        <v>71.680000000000007</v>
      </c>
      <c r="AZ6" s="21" t="str">
        <f t="shared" si="6"/>
        <v>-</v>
      </c>
      <c r="BA6" s="21" t="str">
        <f t="shared" si="6"/>
        <v>-</v>
      </c>
      <c r="BB6" s="21">
        <f t="shared" si="6"/>
        <v>261.99</v>
      </c>
      <c r="BC6" s="21">
        <f t="shared" si="6"/>
        <v>267.27</v>
      </c>
      <c r="BD6" s="21">
        <f t="shared" si="6"/>
        <v>151.72</v>
      </c>
      <c r="BE6" s="20" t="str">
        <f>IF(BE7="","",IF(BE7="-","【-】","【"&amp;SUBSTITUTE(TEXT(BE7,"#,##0.00"),"-","△")&amp;"】"))</f>
        <v>【155.91】</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745.86</v>
      </c>
      <c r="BN6" s="21">
        <f t="shared" si="7"/>
        <v>407.37</v>
      </c>
      <c r="BO6" s="21">
        <f t="shared" si="7"/>
        <v>902.04</v>
      </c>
      <c r="BP6" s="20" t="str">
        <f>IF(BP7="","",IF(BP7="-","【-】","【"&amp;SUBSTITUTE(TEXT(BP7,"#,##0.00"),"-","△")&amp;"】"))</f>
        <v>【881.57】</v>
      </c>
      <c r="BQ6" s="21" t="str">
        <f>IF(BQ7="",NA(),BQ7)</f>
        <v>-</v>
      </c>
      <c r="BR6" s="21" t="str">
        <f t="shared" ref="BR6:BZ6" si="8">IF(BR7="",NA(),BR7)</f>
        <v>-</v>
      </c>
      <c r="BS6" s="21">
        <f t="shared" si="8"/>
        <v>94.74</v>
      </c>
      <c r="BT6" s="21">
        <f t="shared" si="8"/>
        <v>93.91</v>
      </c>
      <c r="BU6" s="21">
        <f t="shared" si="8"/>
        <v>91.18</v>
      </c>
      <c r="BV6" s="21" t="str">
        <f t="shared" si="8"/>
        <v>-</v>
      </c>
      <c r="BW6" s="21" t="str">
        <f t="shared" si="8"/>
        <v>-</v>
      </c>
      <c r="BX6" s="21">
        <f t="shared" si="8"/>
        <v>38.090000000000003</v>
      </c>
      <c r="BY6" s="21">
        <f t="shared" si="8"/>
        <v>59.67</v>
      </c>
      <c r="BZ6" s="21">
        <f t="shared" si="8"/>
        <v>46.11</v>
      </c>
      <c r="CA6" s="20" t="str">
        <f>IF(CA7="","",IF(CA7="-","【-】","【"&amp;SUBSTITUTE(TEXT(CA7,"#,##0.00"),"-","△")&amp;"】"))</f>
        <v>【46.46】</v>
      </c>
      <c r="CB6" s="21" t="str">
        <f>IF(CB7="",NA(),CB7)</f>
        <v>-</v>
      </c>
      <c r="CC6" s="21" t="str">
        <f t="shared" ref="CC6:CK6" si="9">IF(CC7="",NA(),CC7)</f>
        <v>-</v>
      </c>
      <c r="CD6" s="21">
        <f t="shared" si="9"/>
        <v>277.97000000000003</v>
      </c>
      <c r="CE6" s="21">
        <f t="shared" si="9"/>
        <v>286.43</v>
      </c>
      <c r="CF6" s="21">
        <f t="shared" si="9"/>
        <v>298.02</v>
      </c>
      <c r="CG6" s="21" t="str">
        <f t="shared" si="9"/>
        <v>-</v>
      </c>
      <c r="CH6" s="21" t="str">
        <f t="shared" si="9"/>
        <v>-</v>
      </c>
      <c r="CI6" s="21">
        <f t="shared" si="9"/>
        <v>609.26</v>
      </c>
      <c r="CJ6" s="21">
        <f t="shared" si="9"/>
        <v>406.8</v>
      </c>
      <c r="CK6" s="21">
        <f t="shared" si="9"/>
        <v>336.93</v>
      </c>
      <c r="CL6" s="20" t="str">
        <f>IF(CL7="","",IF(CL7="-","【-】","【"&amp;SUBSTITUTE(TEXT(CL7,"#,##0.00"),"-","△")&amp;"】"))</f>
        <v>【339.86】</v>
      </c>
      <c r="CM6" s="21" t="str">
        <f>IF(CM7="",NA(),CM7)</f>
        <v>-</v>
      </c>
      <c r="CN6" s="21" t="str">
        <f t="shared" ref="CN6:CV6" si="10">IF(CN7="",NA(),CN7)</f>
        <v>-</v>
      </c>
      <c r="CO6" s="21">
        <f t="shared" si="10"/>
        <v>36.36</v>
      </c>
      <c r="CP6" s="21">
        <f t="shared" si="10"/>
        <v>36.36</v>
      </c>
      <c r="CQ6" s="21">
        <f t="shared" si="10"/>
        <v>36.36</v>
      </c>
      <c r="CR6" s="21" t="str">
        <f t="shared" si="10"/>
        <v>-</v>
      </c>
      <c r="CS6" s="21" t="str">
        <f t="shared" si="10"/>
        <v>-</v>
      </c>
      <c r="CT6" s="21">
        <f t="shared" si="10"/>
        <v>56.29</v>
      </c>
      <c r="CU6" s="21">
        <f t="shared" si="10"/>
        <v>59.69</v>
      </c>
      <c r="CV6" s="21">
        <f t="shared" si="10"/>
        <v>45.36</v>
      </c>
      <c r="CW6" s="20" t="str">
        <f>IF(CW7="","",IF(CW7="-","【-】","【"&amp;SUBSTITUTE(TEXT(CW7,"#,##0.00"),"-","△")&amp;"】"))</f>
        <v>【45.78】</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54.06</v>
      </c>
      <c r="DF6" s="21">
        <f t="shared" si="11"/>
        <v>67.73</v>
      </c>
      <c r="DG6" s="21">
        <f t="shared" si="11"/>
        <v>82.21</v>
      </c>
      <c r="DH6" s="20" t="str">
        <f>IF(DH7="","",IF(DH7="-","【-】","【"&amp;SUBSTITUTE(TEXT(DH7,"#,##0.00"),"-","△")&amp;"】"))</f>
        <v>【81.82】</v>
      </c>
      <c r="DI6" s="21" t="str">
        <f>IF(DI7="",NA(),DI7)</f>
        <v>-</v>
      </c>
      <c r="DJ6" s="21" t="str">
        <f t="shared" ref="DJ6:DR6" si="12">IF(DJ7="",NA(),DJ7)</f>
        <v>-</v>
      </c>
      <c r="DK6" s="21">
        <f t="shared" si="12"/>
        <v>5.28</v>
      </c>
      <c r="DL6" s="21">
        <f t="shared" si="12"/>
        <v>10.56</v>
      </c>
      <c r="DM6" s="21">
        <f t="shared" si="12"/>
        <v>15.84</v>
      </c>
      <c r="DN6" s="21" t="str">
        <f t="shared" si="12"/>
        <v>-</v>
      </c>
      <c r="DO6" s="21" t="str">
        <f t="shared" si="12"/>
        <v>-</v>
      </c>
      <c r="DP6" s="21">
        <f t="shared" si="12"/>
        <v>23.54</v>
      </c>
      <c r="DQ6" s="21">
        <f t="shared" si="12"/>
        <v>28.45</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152226</v>
      </c>
      <c r="D7" s="23">
        <v>46</v>
      </c>
      <c r="E7" s="23">
        <v>18</v>
      </c>
      <c r="F7" s="23">
        <v>1</v>
      </c>
      <c r="G7" s="23">
        <v>0</v>
      </c>
      <c r="H7" s="23" t="s">
        <v>96</v>
      </c>
      <c r="I7" s="23" t="s">
        <v>97</v>
      </c>
      <c r="J7" s="23" t="s">
        <v>98</v>
      </c>
      <c r="K7" s="23" t="s">
        <v>99</v>
      </c>
      <c r="L7" s="23" t="s">
        <v>100</v>
      </c>
      <c r="M7" s="23" t="s">
        <v>101</v>
      </c>
      <c r="N7" s="24" t="s">
        <v>102</v>
      </c>
      <c r="O7" s="24">
        <v>-6.32</v>
      </c>
      <c r="P7" s="24">
        <v>0.05</v>
      </c>
      <c r="Q7" s="24">
        <v>100</v>
      </c>
      <c r="R7" s="24">
        <v>3993</v>
      </c>
      <c r="S7" s="24">
        <v>184941</v>
      </c>
      <c r="T7" s="24">
        <v>973.89</v>
      </c>
      <c r="U7" s="24">
        <v>189.9</v>
      </c>
      <c r="V7" s="24">
        <v>98</v>
      </c>
      <c r="W7" s="24">
        <v>63.52</v>
      </c>
      <c r="X7" s="24">
        <v>1.54</v>
      </c>
      <c r="Y7" s="24" t="s">
        <v>102</v>
      </c>
      <c r="Z7" s="24" t="s">
        <v>102</v>
      </c>
      <c r="AA7" s="24">
        <v>149.88999999999999</v>
      </c>
      <c r="AB7" s="24">
        <v>100</v>
      </c>
      <c r="AC7" s="24">
        <v>100.12</v>
      </c>
      <c r="AD7" s="24" t="s">
        <v>102</v>
      </c>
      <c r="AE7" s="24" t="s">
        <v>102</v>
      </c>
      <c r="AF7" s="24">
        <v>109.67</v>
      </c>
      <c r="AG7" s="24">
        <v>104.53</v>
      </c>
      <c r="AH7" s="24">
        <v>93.57</v>
      </c>
      <c r="AI7" s="24">
        <v>93.47</v>
      </c>
      <c r="AJ7" s="24" t="s">
        <v>102</v>
      </c>
      <c r="AK7" s="24" t="s">
        <v>102</v>
      </c>
      <c r="AL7" s="24">
        <v>413.76</v>
      </c>
      <c r="AM7" s="24">
        <v>411.21</v>
      </c>
      <c r="AN7" s="24">
        <v>410.96</v>
      </c>
      <c r="AO7" s="24" t="s">
        <v>102</v>
      </c>
      <c r="AP7" s="24" t="s">
        <v>102</v>
      </c>
      <c r="AQ7" s="24">
        <v>25.28</v>
      </c>
      <c r="AR7" s="24">
        <v>24.21</v>
      </c>
      <c r="AS7" s="24">
        <v>293.54000000000002</v>
      </c>
      <c r="AT7" s="24">
        <v>264.35000000000002</v>
      </c>
      <c r="AU7" s="24" t="s">
        <v>102</v>
      </c>
      <c r="AV7" s="24" t="s">
        <v>102</v>
      </c>
      <c r="AW7" s="24">
        <v>75.44</v>
      </c>
      <c r="AX7" s="24">
        <v>60.39</v>
      </c>
      <c r="AY7" s="24">
        <v>71.680000000000007</v>
      </c>
      <c r="AZ7" s="24" t="s">
        <v>102</v>
      </c>
      <c r="BA7" s="24" t="s">
        <v>102</v>
      </c>
      <c r="BB7" s="24">
        <v>261.99</v>
      </c>
      <c r="BC7" s="24">
        <v>267.27</v>
      </c>
      <c r="BD7" s="24">
        <v>151.72</v>
      </c>
      <c r="BE7" s="24">
        <v>155.91</v>
      </c>
      <c r="BF7" s="24" t="s">
        <v>102</v>
      </c>
      <c r="BG7" s="24" t="s">
        <v>102</v>
      </c>
      <c r="BH7" s="24">
        <v>0</v>
      </c>
      <c r="BI7" s="24">
        <v>0</v>
      </c>
      <c r="BJ7" s="24">
        <v>0</v>
      </c>
      <c r="BK7" s="24" t="s">
        <v>102</v>
      </c>
      <c r="BL7" s="24" t="s">
        <v>102</v>
      </c>
      <c r="BM7" s="24">
        <v>745.86</v>
      </c>
      <c r="BN7" s="24">
        <v>407.37</v>
      </c>
      <c r="BO7" s="24">
        <v>902.04</v>
      </c>
      <c r="BP7" s="24">
        <v>881.57</v>
      </c>
      <c r="BQ7" s="24" t="s">
        <v>102</v>
      </c>
      <c r="BR7" s="24" t="s">
        <v>102</v>
      </c>
      <c r="BS7" s="24">
        <v>94.74</v>
      </c>
      <c r="BT7" s="24">
        <v>93.91</v>
      </c>
      <c r="BU7" s="24">
        <v>91.18</v>
      </c>
      <c r="BV7" s="24" t="s">
        <v>102</v>
      </c>
      <c r="BW7" s="24" t="s">
        <v>102</v>
      </c>
      <c r="BX7" s="24">
        <v>38.090000000000003</v>
      </c>
      <c r="BY7" s="24">
        <v>59.67</v>
      </c>
      <c r="BZ7" s="24">
        <v>46.11</v>
      </c>
      <c r="CA7" s="24">
        <v>46.46</v>
      </c>
      <c r="CB7" s="24" t="s">
        <v>102</v>
      </c>
      <c r="CC7" s="24" t="s">
        <v>102</v>
      </c>
      <c r="CD7" s="24">
        <v>277.97000000000003</v>
      </c>
      <c r="CE7" s="24">
        <v>286.43</v>
      </c>
      <c r="CF7" s="24">
        <v>298.02</v>
      </c>
      <c r="CG7" s="24" t="s">
        <v>102</v>
      </c>
      <c r="CH7" s="24" t="s">
        <v>102</v>
      </c>
      <c r="CI7" s="24">
        <v>609.26</v>
      </c>
      <c r="CJ7" s="24">
        <v>406.8</v>
      </c>
      <c r="CK7" s="24">
        <v>336.93</v>
      </c>
      <c r="CL7" s="24">
        <v>339.86</v>
      </c>
      <c r="CM7" s="24" t="s">
        <v>102</v>
      </c>
      <c r="CN7" s="24" t="s">
        <v>102</v>
      </c>
      <c r="CO7" s="24">
        <v>36.36</v>
      </c>
      <c r="CP7" s="24">
        <v>36.36</v>
      </c>
      <c r="CQ7" s="24">
        <v>36.36</v>
      </c>
      <c r="CR7" s="24" t="s">
        <v>102</v>
      </c>
      <c r="CS7" s="24" t="s">
        <v>102</v>
      </c>
      <c r="CT7" s="24">
        <v>56.29</v>
      </c>
      <c r="CU7" s="24">
        <v>59.69</v>
      </c>
      <c r="CV7" s="24">
        <v>45.36</v>
      </c>
      <c r="CW7" s="24">
        <v>45.78</v>
      </c>
      <c r="CX7" s="24" t="s">
        <v>102</v>
      </c>
      <c r="CY7" s="24" t="s">
        <v>102</v>
      </c>
      <c r="CZ7" s="24">
        <v>100</v>
      </c>
      <c r="DA7" s="24">
        <v>100</v>
      </c>
      <c r="DB7" s="24">
        <v>100</v>
      </c>
      <c r="DC7" s="24" t="s">
        <v>102</v>
      </c>
      <c r="DD7" s="24" t="s">
        <v>102</v>
      </c>
      <c r="DE7" s="24">
        <v>54.06</v>
      </c>
      <c r="DF7" s="24">
        <v>67.73</v>
      </c>
      <c r="DG7" s="24">
        <v>82.21</v>
      </c>
      <c r="DH7" s="24">
        <v>81.819999999999993</v>
      </c>
      <c r="DI7" s="24" t="s">
        <v>102</v>
      </c>
      <c r="DJ7" s="24" t="s">
        <v>102</v>
      </c>
      <c r="DK7" s="24">
        <v>5.28</v>
      </c>
      <c r="DL7" s="24">
        <v>10.56</v>
      </c>
      <c r="DM7" s="24">
        <v>15.84</v>
      </c>
      <c r="DN7" s="24" t="s">
        <v>102</v>
      </c>
      <c r="DO7" s="24" t="s">
        <v>102</v>
      </c>
      <c r="DP7" s="24">
        <v>23.54</v>
      </c>
      <c r="DQ7" s="24">
        <v>28.45</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yamaguchi masashi</cp:lastModifiedBy>
  <cp:lastPrinted>2024-01-23T10:46:54Z</cp:lastPrinted>
  <dcterms:created xsi:type="dcterms:W3CDTF">2023-12-12T01:08:45Z</dcterms:created>
  <dcterms:modified xsi:type="dcterms:W3CDTF">2024-01-23T10:46:58Z</dcterms:modified>
  <cp:category/>
</cp:coreProperties>
</file>