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<sst xmlns="http://schemas.openxmlformats.org/spreadsheetml/2006/main" count="88" uniqueCount="71">
  <si>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</si>
  <si>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</si>
  <si>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</si>
  <si>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</si>
  <si>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</si>
  <si>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</si>
  <si>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</si>
  <si>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</si>
  <si>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</si>
  <si>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</si>
  <si>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</si>
  <si>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</si>
  <si>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</si>
  <si>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</si>
  <si>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</si>
  <si>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</si>
  <si>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</si>
  <si>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</si>
  <si>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</si>
  <si>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</si>
  <si>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</si>
  <si>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</si>
  <si>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</si>
  <si>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</si>
  <si>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</si>
  <si>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</si>
  <si>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</si>
  <si>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</si>
  <si>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</si>
  <si>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</si>
  <si>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</si>
  <si>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</si>
  <si>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</si>
  <si>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</si>
  <si>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</si>
  <si>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</si>
  <si>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</si>
  <si>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</si>
  <si>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</si>
  <si>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</si>
  <si>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</si>
  <si>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</si>
  <si>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</si>
  <si>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</si>
  <si>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</si>
  <si>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</si>
  <si>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</si>
  <si>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</si>
  <si>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</si>
  <si>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</si>
  <si>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</si>
  <si>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</si>
  <si>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</si>
  <si>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</si>
  <si>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</si>
  <si>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</si>
  <si>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</si>
  <si>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</si>
  <si>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</si>
  <si>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</si>
  <si>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</si>
  <si>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</si>
  <si>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</si>
  <si>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</si>
  <si>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</si>
  <si>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</si>
  <si>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</si>
  <si>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</si>
  <si>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</si>
  <si>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令和5年11月30日現在</t>
  </si>
  <si>
    <t>令和5年11月30日現在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</si>
</sst>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33</xdr:row>
      <xdr:rowOff>47625</xdr:rowOff>
    </xdr:from>
    <xdr:to>
      <xdr:col>10</xdr:col>
      <xdr:colOff>619125</xdr:colOff>
      <xdr:row>46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96125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45</xdr:row>
      <xdr:rowOff>57150</xdr:rowOff>
    </xdr:from>
    <xdr:to>
      <xdr:col>6</xdr:col>
      <xdr:colOff>238125</xdr:colOff>
      <xdr:row>45</xdr:row>
      <xdr:rowOff>209550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3067050" y="100869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183023</v>
      </c>
      <c r="D7" s="142"/>
      <c r="E7" s="174">
        <v>27730</v>
      </c>
      <c r="F7" s="142"/>
      <c r="G7" s="175">
        <v>33832</v>
      </c>
      <c r="H7" s="175"/>
      <c r="I7" s="142">
        <f>E7+G7</f>
        <v>61562</v>
      </c>
      <c r="J7" s="143"/>
      <c r="K7" s="134">
        <f>I7/C7</f>
        <v>0.33636209656709815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27632</v>
      </c>
      <c r="D11" s="172"/>
      <c r="E11" s="172"/>
      <c r="F11" s="172">
        <v>33800</v>
      </c>
      <c r="G11" s="172"/>
      <c r="H11" s="172"/>
      <c r="I11" s="138">
        <f>SUM(C11:H11)</f>
        <v>61432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132</v>
      </c>
      <c r="E17" s="100">
        <f>D17/$D$24</f>
        <v>0.11186440677966102</v>
      </c>
      <c r="F17" s="99">
        <v>979</v>
      </c>
      <c r="G17" s="101">
        <f>F17/$F$24</f>
        <v>0.08755925230301405</v>
      </c>
      <c r="H17" s="102">
        <v>11</v>
      </c>
      <c r="I17" s="103">
        <f aca="true" t="shared" si="0" ref="I17:I23">H17/$H$24</f>
        <v>0.05116279069767442</v>
      </c>
      <c r="J17" s="104">
        <f aca="true" t="shared" si="1" ref="J17:J23">D17+F17+H17</f>
        <v>1122</v>
      </c>
      <c r="K17" s="105">
        <f aca="true" t="shared" si="2" ref="K17:K23">J17/$J$24</f>
        <v>0.0892175572519084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223</v>
      </c>
      <c r="E18" s="107">
        <f aca="true" t="shared" si="3" ref="E18:E23">D18/$D$24</f>
        <v>0.18898305084745762</v>
      </c>
      <c r="F18" s="106">
        <v>1749</v>
      </c>
      <c r="G18" s="108">
        <f aca="true" t="shared" si="4" ref="G18:G23">F18/$F$24</f>
        <v>0.15642607995707003</v>
      </c>
      <c r="H18" s="109">
        <v>53</v>
      </c>
      <c r="I18" s="108">
        <f t="shared" si="0"/>
        <v>0.24651162790697675</v>
      </c>
      <c r="J18" s="110">
        <f t="shared" si="1"/>
        <v>2025</v>
      </c>
      <c r="K18" s="111">
        <f t="shared" si="2"/>
        <v>0.1610209923664122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215</v>
      </c>
      <c r="E19" s="107">
        <f t="shared" si="3"/>
        <v>0.18220338983050846</v>
      </c>
      <c r="F19" s="112">
        <v>2345</v>
      </c>
      <c r="G19" s="108">
        <f t="shared" si="4"/>
        <v>0.2097307933100796</v>
      </c>
      <c r="H19" s="113">
        <v>28</v>
      </c>
      <c r="I19" s="108">
        <f t="shared" si="0"/>
        <v>0.13023255813953488</v>
      </c>
      <c r="J19" s="112">
        <f t="shared" si="1"/>
        <v>2588</v>
      </c>
      <c r="K19" s="111">
        <f t="shared" si="2"/>
        <v>0.2057888040712468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215</v>
      </c>
      <c r="E20" s="107">
        <f t="shared" si="3"/>
        <v>0.18220338983050846</v>
      </c>
      <c r="F20" s="112">
        <v>1968</v>
      </c>
      <c r="G20" s="108">
        <f t="shared" si="4"/>
        <v>0.1760128789911457</v>
      </c>
      <c r="H20" s="113">
        <v>37</v>
      </c>
      <c r="I20" s="108">
        <f t="shared" si="0"/>
        <v>0.17209302325581396</v>
      </c>
      <c r="J20" s="112">
        <f t="shared" si="1"/>
        <v>2220</v>
      </c>
      <c r="K20" s="111">
        <f t="shared" si="2"/>
        <v>0.1765267175572519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160</v>
      </c>
      <c r="E21" s="107">
        <f t="shared" si="3"/>
        <v>0.13559322033898305</v>
      </c>
      <c r="F21" s="112">
        <v>1514</v>
      </c>
      <c r="G21" s="108">
        <f t="shared" si="4"/>
        <v>0.13540828190680618</v>
      </c>
      <c r="H21" s="113">
        <v>28</v>
      </c>
      <c r="I21" s="108">
        <f t="shared" si="0"/>
        <v>0.13023255813953488</v>
      </c>
      <c r="J21" s="112">
        <f t="shared" si="1"/>
        <v>1702</v>
      </c>
      <c r="K21" s="111">
        <f t="shared" si="2"/>
        <v>0.13533715012722647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136</v>
      </c>
      <c r="E22" s="107">
        <f t="shared" si="3"/>
        <v>0.1152542372881356</v>
      </c>
      <c r="F22" s="112">
        <v>1649</v>
      </c>
      <c r="G22" s="108">
        <f t="shared" si="4"/>
        <v>0.14748233610589392</v>
      </c>
      <c r="H22" s="113">
        <v>31</v>
      </c>
      <c r="I22" s="108">
        <f t="shared" si="0"/>
        <v>0.14418604651162792</v>
      </c>
      <c r="J22" s="112">
        <f t="shared" si="1"/>
        <v>1816</v>
      </c>
      <c r="K22" s="111">
        <f t="shared" si="2"/>
        <v>0.14440203562340967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99</v>
      </c>
      <c r="E23" s="107">
        <f t="shared" si="3"/>
        <v>0.08389830508474576</v>
      </c>
      <c r="F23" s="114">
        <v>977</v>
      </c>
      <c r="G23" s="108">
        <f t="shared" si="4"/>
        <v>0.08738037742599052</v>
      </c>
      <c r="H23" s="115">
        <v>27</v>
      </c>
      <c r="I23" s="108">
        <f t="shared" si="0"/>
        <v>0.12558139534883722</v>
      </c>
      <c r="J23" s="114">
        <f t="shared" si="1"/>
        <v>1103</v>
      </c>
      <c r="K23" s="111">
        <f t="shared" si="2"/>
        <v>0.08770674300254452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1180</v>
      </c>
      <c r="E24" s="117">
        <f>D24/J24</f>
        <v>0.0938295165394402</v>
      </c>
      <c r="F24" s="116">
        <f>SUM(F17:F23)</f>
        <v>11181</v>
      </c>
      <c r="G24" s="117">
        <f>+F24/J24</f>
        <v>0.889074427480916</v>
      </c>
      <c r="H24" s="118">
        <f>SUM(H17:H23)</f>
        <v>215</v>
      </c>
      <c r="I24" s="117">
        <f>+H24/J24</f>
        <v>0.017096055979643764</v>
      </c>
      <c r="J24" s="118">
        <f>SUM(J17:J23)</f>
        <v>12576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0.2012143508269306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59</v>
      </c>
      <c r="E27" s="139"/>
      <c r="F27" s="138">
        <v>531</v>
      </c>
      <c r="G27" s="139"/>
      <c r="H27" s="152"/>
      <c r="I27" s="153"/>
      <c r="J27" s="138">
        <f>D27+F27</f>
        <v>590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1239</v>
      </c>
      <c r="E29" s="139"/>
      <c r="F29" s="138">
        <f>F27+F24</f>
        <v>11712</v>
      </c>
      <c r="G29" s="139"/>
      <c r="H29" s="138">
        <f>H24</f>
        <v>215</v>
      </c>
      <c r="I29" s="155"/>
      <c r="J29" s="138">
        <f>J24+J27</f>
        <v>13166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0.04468085106382979</v>
      </c>
      <c r="E30" s="156"/>
      <c r="F30" s="156">
        <f>F29/G7</f>
        <v>0.3461811302908489</v>
      </c>
      <c r="G30" s="156"/>
      <c r="H30" s="140">
        <f>H29/59868</f>
        <v>0.00359123404823946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183023</v>
      </c>
      <c r="D7" s="78">
        <f>SUM(D8:D35)</f>
        <v>61562</v>
      </c>
      <c r="E7" s="81">
        <f>D7/C7</f>
        <v>0.33636209656709815</v>
      </c>
      <c r="F7" s="79">
        <f>G7+I7</f>
        <v>12576</v>
      </c>
      <c r="G7" s="79">
        <f>'新書式'!D24+'新書式'!F24</f>
        <v>12361</v>
      </c>
      <c r="H7" s="80">
        <f>G7/D7</f>
        <v>0.2007894480361262</v>
      </c>
      <c r="I7" s="78">
        <f>'新書式'!H24</f>
        <v>215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26309</v>
      </c>
      <c r="D8" s="83">
        <v>9437</v>
      </c>
      <c r="E8" s="84">
        <f>D8/C8</f>
        <v>0.3586985442244099</v>
      </c>
      <c r="F8" s="89">
        <f>G8+I8</f>
        <v>2017</v>
      </c>
      <c r="G8" s="93">
        <v>1987</v>
      </c>
      <c r="H8" s="97">
        <f>G8/D8</f>
        <v>0.21055420154710183</v>
      </c>
      <c r="I8" s="96">
        <v>30</v>
      </c>
      <c r="J8" s="77"/>
    </row>
    <row r="9" spans="1:11" ht="21.75" customHeight="1">
      <c r="A9" s="18"/>
      <c r="B9" s="128" t="s">
        <v>53</v>
      </c>
      <c r="C9" s="85">
        <v>9077</v>
      </c>
      <c r="D9" s="86">
        <v>2566</v>
      </c>
      <c r="E9" s="87">
        <f aca="true" t="shared" si="0" ref="E9:E18">D9/C9</f>
        <v>0.28269251955491903</v>
      </c>
      <c r="F9" s="89">
        <f aca="true" t="shared" si="1" ref="F9:F18">G9+I9</f>
        <v>454</v>
      </c>
      <c r="G9" s="91">
        <v>444</v>
      </c>
      <c r="H9" s="98">
        <f aca="true" t="shared" si="2" ref="H9:H18">G9/D9</f>
        <v>0.1730319563522993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13634</v>
      </c>
      <c r="D10" s="86">
        <v>4182</v>
      </c>
      <c r="E10" s="87">
        <f t="shared" si="0"/>
        <v>0.30673316708229426</v>
      </c>
      <c r="F10" s="89">
        <f t="shared" si="1"/>
        <v>823</v>
      </c>
      <c r="G10" s="91">
        <v>809</v>
      </c>
      <c r="H10" s="98">
        <f t="shared" si="2"/>
        <v>0.19344811095169775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22757</v>
      </c>
      <c r="D11" s="86">
        <v>5331</v>
      </c>
      <c r="E11" s="87">
        <f t="shared" si="0"/>
        <v>0.2342575910708793</v>
      </c>
      <c r="F11" s="89">
        <f t="shared" si="1"/>
        <v>843</v>
      </c>
      <c r="G11" s="91">
        <v>823</v>
      </c>
      <c r="H11" s="98">
        <f t="shared" si="2"/>
        <v>0.15438004126805477</v>
      </c>
      <c r="I11" s="94">
        <v>20</v>
      </c>
      <c r="J11" s="77"/>
      <c r="K11" s="33"/>
    </row>
    <row r="12" spans="1:11" ht="21.75" customHeight="1">
      <c r="A12" s="18"/>
      <c r="B12" s="128" t="s">
        <v>66</v>
      </c>
      <c r="C12" s="85">
        <v>857</v>
      </c>
      <c r="D12" s="86">
        <v>415</v>
      </c>
      <c r="E12" s="87">
        <f t="shared" si="0"/>
        <v>0.48424737456242706</v>
      </c>
      <c r="F12" s="89">
        <f t="shared" si="1"/>
        <v>167</v>
      </c>
      <c r="G12" s="91">
        <v>164</v>
      </c>
      <c r="H12" s="98">
        <f t="shared" si="2"/>
        <v>0.39518072289156625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4695</v>
      </c>
      <c r="D13" s="86">
        <v>1569</v>
      </c>
      <c r="E13" s="87">
        <f t="shared" si="0"/>
        <v>0.334185303514377</v>
      </c>
      <c r="F13" s="89">
        <f t="shared" si="1"/>
        <v>267</v>
      </c>
      <c r="G13" s="91">
        <v>260</v>
      </c>
      <c r="H13" s="98">
        <f t="shared" si="2"/>
        <v>0.165710643722116</v>
      </c>
      <c r="I13" s="94">
        <v>7</v>
      </c>
      <c r="J13" s="77"/>
      <c r="K13" s="33"/>
    </row>
    <row r="14" spans="1:11" ht="21.75" customHeight="1">
      <c r="A14" s="18"/>
      <c r="B14" s="128" t="s">
        <v>57</v>
      </c>
      <c r="C14" s="85">
        <v>1224</v>
      </c>
      <c r="D14" s="86">
        <v>437</v>
      </c>
      <c r="E14" s="87">
        <f t="shared" si="0"/>
        <v>0.3570261437908497</v>
      </c>
      <c r="F14" s="89">
        <f t="shared" si="1"/>
        <v>91</v>
      </c>
      <c r="G14" s="91">
        <v>90</v>
      </c>
      <c r="H14" s="98">
        <f t="shared" si="2"/>
        <v>0.20594965675057209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6095</v>
      </c>
      <c r="D15" s="86">
        <v>1823</v>
      </c>
      <c r="E15" s="87">
        <f t="shared" si="0"/>
        <v>0.2990976210008203</v>
      </c>
      <c r="F15" s="89">
        <f t="shared" si="1"/>
        <v>354</v>
      </c>
      <c r="G15" s="91">
        <v>345</v>
      </c>
      <c r="H15" s="98">
        <f t="shared" si="2"/>
        <v>0.18924849149753153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1208</v>
      </c>
      <c r="D16" s="86">
        <v>543</v>
      </c>
      <c r="E16" s="87">
        <f t="shared" si="0"/>
        <v>0.44950331125827814</v>
      </c>
      <c r="F16" s="89">
        <f t="shared" si="1"/>
        <v>110</v>
      </c>
      <c r="G16" s="91">
        <v>109</v>
      </c>
      <c r="H16" s="98">
        <f t="shared" si="2"/>
        <v>0.2007366482504604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17139</v>
      </c>
      <c r="D17" s="86">
        <v>5738</v>
      </c>
      <c r="E17" s="87">
        <f t="shared" si="0"/>
        <v>0.3347919948655114</v>
      </c>
      <c r="F17" s="89">
        <f t="shared" si="1"/>
        <v>1158</v>
      </c>
      <c r="G17" s="91">
        <v>1144</v>
      </c>
      <c r="H17" s="98">
        <f t="shared" si="2"/>
        <v>0.19937260369466714</v>
      </c>
      <c r="I17" s="94">
        <v>14</v>
      </c>
      <c r="J17" s="77"/>
      <c r="K17" s="33"/>
    </row>
    <row r="18" spans="1:11" ht="21.75" customHeight="1">
      <c r="A18" s="18"/>
      <c r="B18" s="128" t="s">
        <v>61</v>
      </c>
      <c r="C18" s="85">
        <v>15146</v>
      </c>
      <c r="D18" s="86">
        <v>3568</v>
      </c>
      <c r="E18" s="87">
        <f t="shared" si="0"/>
        <v>0.23557374884457943</v>
      </c>
      <c r="F18" s="89">
        <f t="shared" si="1"/>
        <v>573</v>
      </c>
      <c r="G18" s="91">
        <v>557</v>
      </c>
      <c r="H18" s="98">
        <f t="shared" si="2"/>
        <v>0.156109865470852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3636</v>
      </c>
      <c r="D19" s="86">
        <v>1249</v>
      </c>
      <c r="E19" s="87">
        <f aca="true" t="shared" si="3" ref="E19:E34">D19/C19</f>
        <v>0.3435093509350935</v>
      </c>
      <c r="F19" s="89">
        <f>G19+I19</f>
        <v>264</v>
      </c>
      <c r="G19" s="91">
        <v>262</v>
      </c>
      <c r="H19" s="98">
        <f aca="true" t="shared" si="4" ref="H19:H34">G19/D19</f>
        <v>0.20976781425140112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1938</v>
      </c>
      <c r="D20" s="86">
        <v>852</v>
      </c>
      <c r="E20" s="87">
        <f t="shared" si="3"/>
        <v>0.43962848297213625</v>
      </c>
      <c r="F20" s="89">
        <f aca="true" t="shared" si="5" ref="F20:F33">G20+I20</f>
        <v>212</v>
      </c>
      <c r="G20" s="91">
        <v>207</v>
      </c>
      <c r="H20" s="98">
        <f t="shared" si="4"/>
        <v>0.24295774647887325</v>
      </c>
      <c r="I20" s="94">
        <v>5</v>
      </c>
      <c r="J20" s="77"/>
    </row>
    <row r="21" spans="1:10" ht="21.75" customHeight="1">
      <c r="A21" s="18"/>
      <c r="B21" s="128" t="s">
        <v>64</v>
      </c>
      <c r="C21" s="85">
        <v>1428</v>
      </c>
      <c r="D21" s="86">
        <v>546</v>
      </c>
      <c r="E21" s="87">
        <f>D21/C21</f>
        <v>0.38235294117647056</v>
      </c>
      <c r="F21" s="89">
        <f>G21+I21</f>
        <v>99</v>
      </c>
      <c r="G21" s="91">
        <v>96</v>
      </c>
      <c r="H21" s="98">
        <f>G21/D21</f>
        <v>0.17582417582417584</v>
      </c>
      <c r="I21" s="94">
        <v>3</v>
      </c>
      <c r="J21" s="77"/>
    </row>
    <row r="22" spans="1:10" ht="21.75" customHeight="1">
      <c r="A22" s="18"/>
      <c r="B22" s="128" t="s">
        <v>65</v>
      </c>
      <c r="C22" s="85">
        <v>1332</v>
      </c>
      <c r="D22" s="86">
        <v>680</v>
      </c>
      <c r="E22" s="87">
        <f>D22/C22</f>
        <v>0.5105105105105106</v>
      </c>
      <c r="F22" s="89">
        <f>G22+I22</f>
        <v>139</v>
      </c>
      <c r="G22" s="91">
        <v>135</v>
      </c>
      <c r="H22" s="98">
        <f>G22/D22</f>
        <v>0.19852941176470587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1896</v>
      </c>
      <c r="D23" s="86">
        <v>1042</v>
      </c>
      <c r="E23" s="87">
        <f>D23/C23</f>
        <v>0.54957805907173</v>
      </c>
      <c r="F23" s="89">
        <f>G23+I23</f>
        <v>279</v>
      </c>
      <c r="G23" s="91">
        <v>274</v>
      </c>
      <c r="H23" s="98">
        <f>G23/D23</f>
        <v>0.2629558541266795</v>
      </c>
      <c r="I23" s="94">
        <v>5</v>
      </c>
      <c r="J23" s="77"/>
    </row>
    <row r="24" spans="1:10" ht="21.75" customHeight="1">
      <c r="A24" s="18"/>
      <c r="B24" s="128" t="s">
        <v>4</v>
      </c>
      <c r="C24" s="85">
        <v>2890</v>
      </c>
      <c r="D24" s="86">
        <v>1206</v>
      </c>
      <c r="E24" s="87">
        <f>D24/C24</f>
        <v>0.41730103806228375</v>
      </c>
      <c r="F24" s="89">
        <f>G24+I24</f>
        <v>209</v>
      </c>
      <c r="G24" s="91">
        <v>205</v>
      </c>
      <c r="H24" s="98">
        <f>G24/D24</f>
        <v>0.16998341625207297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1253</v>
      </c>
      <c r="D25" s="86">
        <v>734</v>
      </c>
      <c r="E25" s="87">
        <f>D25/C25</f>
        <v>0.5857940941739824</v>
      </c>
      <c r="F25" s="89">
        <f t="shared" si="5"/>
        <v>222</v>
      </c>
      <c r="G25" s="91">
        <v>222</v>
      </c>
      <c r="H25" s="98">
        <f t="shared" si="4"/>
        <v>0.3024523160762943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1504</v>
      </c>
      <c r="D26" s="86">
        <v>828</v>
      </c>
      <c r="E26" s="87">
        <f t="shared" si="3"/>
        <v>0.550531914893617</v>
      </c>
      <c r="F26" s="89">
        <f t="shared" si="5"/>
        <v>240</v>
      </c>
      <c r="G26" s="91">
        <v>238</v>
      </c>
      <c r="H26" s="98">
        <f t="shared" si="4"/>
        <v>0.28743961352657005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8548</v>
      </c>
      <c r="D27" s="86">
        <v>3566</v>
      </c>
      <c r="E27" s="87">
        <f t="shared" si="3"/>
        <v>0.41717360786148805</v>
      </c>
      <c r="F27" s="89">
        <f t="shared" si="5"/>
        <v>703</v>
      </c>
      <c r="G27" s="91">
        <v>691</v>
      </c>
      <c r="H27" s="98">
        <f t="shared" si="4"/>
        <v>0.19377453729669097</v>
      </c>
      <c r="I27" s="94">
        <v>12</v>
      </c>
      <c r="J27" s="77"/>
    </row>
    <row r="28" spans="1:10" ht="21.75" customHeight="1">
      <c r="A28" s="18"/>
      <c r="B28" s="128" t="s">
        <v>7</v>
      </c>
      <c r="C28" s="85">
        <v>8958</v>
      </c>
      <c r="D28" s="86">
        <v>3235</v>
      </c>
      <c r="E28" s="87">
        <f t="shared" si="3"/>
        <v>0.36112971645456576</v>
      </c>
      <c r="F28" s="89">
        <f t="shared" si="5"/>
        <v>688</v>
      </c>
      <c r="G28" s="91">
        <v>678</v>
      </c>
      <c r="H28" s="98">
        <f t="shared" si="4"/>
        <v>0.20958268933539412</v>
      </c>
      <c r="I28" s="94">
        <v>10</v>
      </c>
      <c r="J28" s="77"/>
    </row>
    <row r="29" spans="1:11" ht="21.75" customHeight="1">
      <c r="A29" s="18"/>
      <c r="B29" s="128" t="s">
        <v>8</v>
      </c>
      <c r="C29" s="85">
        <v>9215</v>
      </c>
      <c r="D29" s="86">
        <v>2678</v>
      </c>
      <c r="E29" s="87">
        <f t="shared" si="3"/>
        <v>0.29061313076505696</v>
      </c>
      <c r="F29" s="89">
        <f t="shared" si="5"/>
        <v>515</v>
      </c>
      <c r="G29" s="91">
        <v>501</v>
      </c>
      <c r="H29" s="98">
        <f t="shared" si="4"/>
        <v>0.18707991038088126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3468</v>
      </c>
      <c r="D30" s="86">
        <v>1580</v>
      </c>
      <c r="E30" s="87">
        <f t="shared" si="3"/>
        <v>0.4555940023068051</v>
      </c>
      <c r="F30" s="89">
        <f t="shared" si="5"/>
        <v>351</v>
      </c>
      <c r="G30" s="91">
        <v>348</v>
      </c>
      <c r="H30" s="98">
        <f t="shared" si="4"/>
        <v>0.22025316455696203</v>
      </c>
      <c r="I30" s="94">
        <v>3</v>
      </c>
      <c r="J30" s="77"/>
    </row>
    <row r="31" spans="1:10" ht="21.75" customHeight="1">
      <c r="A31" s="18"/>
      <c r="B31" s="128" t="s">
        <v>11</v>
      </c>
      <c r="C31" s="85">
        <v>3226</v>
      </c>
      <c r="D31" s="86">
        <v>1493</v>
      </c>
      <c r="E31" s="87">
        <f t="shared" si="3"/>
        <v>0.46280223186608804</v>
      </c>
      <c r="F31" s="89">
        <f t="shared" si="5"/>
        <v>319</v>
      </c>
      <c r="G31" s="91">
        <v>315</v>
      </c>
      <c r="H31" s="98">
        <f t="shared" si="4"/>
        <v>0.21098459477561957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5977</v>
      </c>
      <c r="D32" s="86">
        <v>2307</v>
      </c>
      <c r="E32" s="87">
        <f t="shared" si="3"/>
        <v>0.3859795884222854</v>
      </c>
      <c r="F32" s="89">
        <f t="shared" si="5"/>
        <v>464</v>
      </c>
      <c r="G32" s="91">
        <v>452</v>
      </c>
      <c r="H32" s="98">
        <f t="shared" si="4"/>
        <v>0.19592544429995665</v>
      </c>
      <c r="I32" s="94">
        <v>12</v>
      </c>
      <c r="J32" s="77"/>
    </row>
    <row r="33" spans="1:11" ht="21.75" customHeight="1">
      <c r="A33" s="18"/>
      <c r="B33" s="128" t="s">
        <v>12</v>
      </c>
      <c r="C33" s="85">
        <v>2381</v>
      </c>
      <c r="D33" s="86">
        <v>937</v>
      </c>
      <c r="E33" s="87">
        <f t="shared" si="3"/>
        <v>0.39353212935741283</v>
      </c>
      <c r="F33" s="89">
        <f t="shared" si="5"/>
        <v>207</v>
      </c>
      <c r="G33" s="91">
        <v>202</v>
      </c>
      <c r="H33" s="98">
        <f t="shared" si="4"/>
        <v>0.21558164354322304</v>
      </c>
      <c r="I33" s="94">
        <v>5</v>
      </c>
      <c r="J33" s="77"/>
      <c r="K33" s="33"/>
    </row>
    <row r="34" spans="1:10" ht="21.75" customHeight="1">
      <c r="A34" s="18"/>
      <c r="B34" s="128" t="s">
        <v>13</v>
      </c>
      <c r="C34" s="85">
        <v>5032</v>
      </c>
      <c r="D34" s="86">
        <v>1945</v>
      </c>
      <c r="E34" s="87">
        <f t="shared" si="3"/>
        <v>0.3865262321144674</v>
      </c>
      <c r="F34" s="89">
        <f>G34+I34</f>
        <v>428</v>
      </c>
      <c r="G34" s="91">
        <v>426</v>
      </c>
      <c r="H34" s="98">
        <f t="shared" si="4"/>
        <v>0.21902313624678663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2200</v>
      </c>
      <c r="D35" s="86">
        <v>1075</v>
      </c>
      <c r="E35" s="87">
        <f>D35/C35</f>
        <v>0.48863636363636365</v>
      </c>
      <c r="F35" s="89">
        <f>G35+I35</f>
        <v>216</v>
      </c>
      <c r="G35" s="91">
        <v>216</v>
      </c>
      <c r="H35" s="98">
        <f>G35/D35</f>
        <v>0.20093023255813955</v>
      </c>
      <c r="I35" s="94">
        <v>0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164</v>
      </c>
      <c r="G36" s="92">
        <v>161</v>
      </c>
      <c r="H36" s="133" t="s">
        <v>67</v>
      </c>
      <c r="I36" s="95">
        <v>3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2023-12-05T00:49:37Z</dcterms:modified>
  <cp:category/>
  <cp:version/>
  <cp:contentType/>
  <cp:contentStatus/>
</cp:coreProperties>
</file>