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olive\303財政課\⑤予算・決算\⑦財政状況公表等\04_財政状況等一覧表\R3決算（9月公表分）\"/>
    </mc:Choice>
  </mc:AlternateContent>
  <bookViews>
    <workbookView xWindow="0" yWindow="0" windowWidth="15360" windowHeight="7635" firstSheet="12" activeTab="13"/>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U38" i="10"/>
  <c r="C38" i="10"/>
  <c r="BE37" i="10"/>
  <c r="C37" i="10"/>
  <c r="BE36" i="10"/>
  <c r="C36" i="10"/>
  <c r="BE35" i="10"/>
  <c r="C35" i="10"/>
  <c r="BE34" i="10"/>
  <c r="C34" i="10"/>
  <c r="AM34" i="10" l="1"/>
  <c r="AM35" i="10" s="1"/>
  <c r="AM36" i="10" s="1"/>
  <c r="AM37" i="10" s="1"/>
  <c r="AM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<sst xmlns="http://schemas.openxmlformats.org/spreadsheetml/2006/main" count="1168" uniqueCount="649">
  <si>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</si>
  <si>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</si>
  <si>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</si>
  <si>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</si>
  <si>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</si>
  <si>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</si>
  <si>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</si>
  <si>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</si>
  <si>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</si>
  <si>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</si>
  <si>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</si>
  <si>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</si>
  <si>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</si>
  <si>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</si>
  <si>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</si>
  <si>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</si>
  <si>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</si>
  <si>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</si>
  <si>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</si>
  <si>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</si>
  <si>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</si>
  <si>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</si>
  <si>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</si>
  <si>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</si>
  <si>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</si>
  <si>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</si>
  <si>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</si>
  <si>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</si>
  <si>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</si>
  <si>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</si>
  <si>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</si>
  <si>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</si>
  <si>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</si>
  <si>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</si>
  <si>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</si>
  <si>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</si>
  <si>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</si>
  <si>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</si>
  <si>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</si>
  <si>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</si>
  <si>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</si>
  <si>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</si>
  <si>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</si>
  <si>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</si>
  <si>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</si>
  <si>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</si>
  <si>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</si>
  <si>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</si>
  <si>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</si>
  <si>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</si>
  <si>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</si>
  <si>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</si>
  <si>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</si>
  <si>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</si>
  <si>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</si>
  <si>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</si>
  <si>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</si>
  <si>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</si>
  <si>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</si>
  <si>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</si>
  <si>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</si>
  <si>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</si>
  <si>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</si>
  <si>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</si>
  <si>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</si>
  <si>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</si>
  <si>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</si>
  <si>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</si>
  <si>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</si>
  <si>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</si>
  <si>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</si>
  <si>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</si>
  <si>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</si>
  <si>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</si>
  <si>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</si>
  <si>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</si>
  <si>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</si>
  <si>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</si>
  <si>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</si>
  <si>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</si>
  <si>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</si>
  <si>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</si>
  <si>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</si>
  <si>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</si>
  <si>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</si>
  <si>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</si>
  <si>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</si>
  <si>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</si>
  <si>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</si>
  <si>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</si>
  <si>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</si>
  <si>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</si>
  <si>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</si>
  <si>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</si>
  <si>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</si>
  <si>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</si>
  <si>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</si>
  <si>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</si>
  <si>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上越市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</si>
  <si>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</si>
  <si>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</si>
  <si>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</si>
  <si>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</si>
  <si>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</si>
  <si>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</si>
  <si>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</si>
  <si>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</si>
  <si>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</si>
  <si>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</si>
  <si>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</si>
  <si>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</si>
  <si>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</si>
  <si>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</si>
  <si>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</si>
  <si>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</si>
  <si>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</si>
  <si>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</si>
  <si>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</si>
  <si>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</si>
  <si>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</si>
  <si>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</si>
  <si>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</si>
  <si>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</si>
  <si>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</si>
  <si>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</si>
  <si>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</si>
  <si>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</si>
  <si>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</si>
  <si>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</si>
  <si>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</si>
  <si>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</si>
  <si>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</si>
  <si>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</si>
  <si>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</si>
  <si>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</si>
  <si>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</si>
  <si>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</si>
  <si>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</si>
  <si>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</si>
  <si>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</si>
  <si>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</si>
  <si>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</si>
  <si>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</si>
  <si>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</si>
  <si>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</si>
  <si>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</si>
  <si>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</si>
  <si>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</si>
  <si>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</si>
  <si>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</si>
  <si>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</si>
  <si>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</si>
  <si>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</si>
  <si>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</si>
  <si>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</si>
  <si>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</si>
  <si>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</si>
  <si>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</si>
  <si>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</si>
  <si>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</si>
  <si>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</si>
  <si>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</si>
  <si>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</si>
  <si>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</si>
  <si>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</si>
  <si>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</si>
  <si>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</si>
  <si>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</si>
  <si>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</si>
  <si>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</si>
  <si>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</si>
  <si>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</si>
  <si>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</si>
  <si>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</si>
  <si>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</si>
  <si>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</si>
  <si>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</si>
  <si>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</si>
  <si>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</si>
  <si>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</si>
  <si>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</si>
  <si>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</si>
  <si>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</si>
  <si>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</si>
  <si>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</si>
  <si>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</si>
  <si>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</si>
  <si>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</si>
  <si>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</si>
  <si>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</si>
  <si>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</si>
  <si>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</si>
  <si>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</si>
  <si>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</si>
  <si>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</si>
  <si>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</si>
  <si>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</si>
  <si>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</si>
  <si>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</si>
  <si>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</si>
  <si>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</si>
  <si>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</si>
  <si>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</si>
  <si>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</si>
  <si>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</si>
  <si>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</si>
  <si>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</si>
  <si>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</si>
  <si>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</si>
  <si>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</si>
  <si>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</si>
  <si>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</si>
  <si>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新潟県上越市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</si>
  <si>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</si>
  <si>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</si>
  <si>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</si>
  <si>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</si>
  <si>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</si>
  <si>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</si>
  <si>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</si>
  <si>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</si>
  <si>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</si>
  <si>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</si>
  <si>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</si>
  <si>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</si>
  <si>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</si>
  <si>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</si>
  <si>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</si>
  <si>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</si>
  <si>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</si>
  <si>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</si>
  <si>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</si>
  <si>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</si>
  <si>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</si>
  <si>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</si>
  <si>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</si>
  <si>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</si>
  <si>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</si>
  <si>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</si>
  <si>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</si>
  <si>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</si>
  <si>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</si>
  <si>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</si>
  <si>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</si>
  <si>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</si>
  <si>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</si>
  <si>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</si>
  <si>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　　市町村たばこ税</t>
    <phoneticPr fontId="5"/>
  </si>
  <si>
    <t>教育費</t>
  </si>
  <si>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</si>
  <si>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</si>
  <si>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</si>
  <si>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</si>
  <si>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</si>
  <si>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</si>
  <si>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</si>
  <si>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</si>
  <si>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</si>
  <si>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</si>
  <si>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</si>
  <si>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事業所税</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</si>
  <si>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</si>
  <si>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</si>
  <si>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</si>
  <si>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</si>
  <si>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</si>
  <si>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</si>
  <si>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</si>
  <si>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</si>
  <si>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</si>
  <si>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</si>
  <si>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</si>
  <si>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</si>
  <si>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</si>
  <si>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</si>
  <si>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</si>
  <si>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</si>
  <si>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</si>
  <si>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</si>
  <si>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</si>
  <si>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</si>
  <si>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</si>
  <si>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</si>
  <si>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</si>
  <si>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</si>
  <si>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</si>
  <si>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</si>
  <si>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</si>
  <si>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</si>
  <si>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</si>
  <si>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</si>
  <si>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</si>
  <si>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</si>
  <si>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</si>
  <si>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</si>
  <si>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</si>
  <si>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</si>
  <si>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</si>
  <si>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</si>
  <si>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</si>
  <si>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</si>
  <si>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諸収入</t>
  </si>
  <si>
    <t>被保険者数(人)</t>
  </si>
  <si>
    <t>地方債</t>
  </si>
  <si>
    <t>介護サービス</t>
    <phoneticPr fontId="5"/>
  </si>
  <si>
    <t>保険税(料)収入額</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</si>
  <si>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</si>
  <si>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</si>
  <si>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</si>
  <si>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</si>
  <si>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保険給付費</t>
    <phoneticPr fontId="5"/>
  </si>
  <si>
    <t>投資的経費計</t>
    <rPh sb="5" eb="6">
      <t>ケイ</t>
    </rPh>
    <phoneticPr fontId="5"/>
  </si>
  <si>
    <t>　うち臨時財政対策債</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</si>
  <si>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</si>
  <si>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</si>
  <si>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</si>
  <si>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</si>
  <si>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</si>
  <si>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</si>
  <si>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</si>
  <si>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</si>
  <si>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</si>
  <si>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</si>
  <si>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</si>
  <si>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新潟県上越市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</si>
  <si>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</si>
  <si>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</si>
  <si>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</si>
  <si>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</si>
  <si>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</si>
  <si>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</si>
  <si>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</si>
  <si>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</si>
  <si>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</si>
  <si>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</si>
  <si>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</si>
  <si>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</si>
  <si>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</si>
  <si>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</si>
  <si>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</si>
  <si>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</si>
  <si>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</si>
  <si>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</si>
  <si>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</si>
  <si>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</si>
  <si>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</si>
  <si>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</si>
  <si>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</si>
  <si>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</si>
  <si>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</si>
  <si>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</si>
  <si>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</si>
  <si>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</si>
  <si>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</si>
  <si>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</si>
  <si>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</si>
  <si>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</si>
  <si>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</si>
  <si>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上越市国民健康保険特別会計</t>
    <phoneticPr fontId="5"/>
  </si>
  <si>
    <t>上越市診療所特別会計</t>
    <phoneticPr fontId="5"/>
  </si>
  <si>
    <t>-</t>
    <phoneticPr fontId="5"/>
  </si>
  <si>
    <t>上越市介護保険特別会計</t>
    <phoneticPr fontId="5"/>
  </si>
  <si>
    <t>上越市後期高齢者医療特別会計</t>
    <phoneticPr fontId="5"/>
  </si>
  <si>
    <t>上越市病院事業会計</t>
    <phoneticPr fontId="5"/>
  </si>
  <si>
    <t>法適用企業</t>
    <phoneticPr fontId="5"/>
  </si>
  <si>
    <t>上越市ガス事業会計</t>
    <phoneticPr fontId="5"/>
  </si>
  <si>
    <t>上越市水道事業会計</t>
    <phoneticPr fontId="5"/>
  </si>
  <si>
    <t>上越市工業用水道事業会計</t>
    <phoneticPr fontId="5"/>
  </si>
  <si>
    <t>法適用企業</t>
    <phoneticPr fontId="5"/>
  </si>
  <si>
    <t>上越市下水道事業会計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</si>
  <si>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</si>
  <si>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</si>
  <si>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</si>
  <si>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</si>
  <si>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</si>
  <si>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</si>
  <si>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</si>
  <si>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</si>
  <si>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</si>
  <si>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</si>
  <si>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</si>
  <si>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</si>
  <si>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</si>
  <si>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</si>
  <si>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</si>
  <si>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</si>
  <si>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</si>
  <si>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</si>
  <si>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</si>
  <si>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</si>
  <si>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</si>
  <si>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</si>
  <si>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</si>
  <si>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</si>
  <si>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</si>
  <si>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</si>
  <si>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</si>
  <si>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</si>
  <si>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</si>
  <si>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</si>
  <si>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</si>
  <si>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</si>
  <si>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</si>
  <si>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</si>
  <si>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</si>
  <si>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</si>
  <si>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</si>
  <si>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</si>
  <si>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</si>
  <si>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</si>
  <si>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</si>
  <si>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</si>
  <si>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</si>
  <si>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</si>
  <si>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</si>
  <si>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</si>
  <si>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</si>
  <si>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</si>
  <si>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</si>
  <si>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</si>
  <si>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</si>
  <si>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</si>
  <si>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</si>
  <si>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</si>
  <si>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上越市下水道事業会計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</si>
  <si>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</si>
  <si>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</si>
  <si>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</si>
  <si>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上越市病院事業会計</t>
    <phoneticPr fontId="5"/>
  </si>
  <si>
    <t>(Ｆ)</t>
    <phoneticPr fontId="5"/>
  </si>
  <si>
    <t>上越市診療所特別会計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</si>
  <si>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</si>
  <si>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</si>
  <si>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</si>
  <si>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</si>
  <si>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</si>
  <si>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</si>
  <si>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</si>
  <si>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</si>
  <si>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</si>
  <si>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</si>
  <si>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</si>
  <si>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</si>
  <si>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</si>
  <si>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</si>
  <si>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</si>
  <si>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</si>
  <si>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</si>
  <si>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</si>
  <si>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</si>
  <si>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</si>
  <si>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</si>
  <si>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</si>
  <si>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</si>
  <si>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</si>
  <si>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</si>
  <si>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</si>
  <si>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</si>
  <si>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</si>
  <si>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</si>
  <si>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</si>
  <si>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</si>
  <si>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</si>
  <si>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</si>
  <si>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</si>
  <si>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</si>
  <si>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</si>
  <si>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</si>
  <si>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</si>
  <si>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</si>
  <si>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</si>
  <si>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</si>
  <si>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</si>
  <si>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</si>
  <si>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</si>
  <si>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</si>
  <si>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</si>
  <si>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</si>
  <si>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</si>
  <si>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</si>
  <si>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</si>
  <si>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</si>
  <si>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</si>
  <si>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</si>
  <si>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</si>
  <si>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</si>
  <si>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</si>
  <si>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</si>
  <si>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</si>
  <si>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</si>
  <si>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</si>
  <si>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</si>
  <si>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</si>
  <si>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</si>
  <si>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</si>
  <si>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</si>
  <si>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</si>
  <si>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</si>
  <si>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</si>
  <si>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</si>
  <si>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</si>
  <si>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</si>
  <si>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</si>
  <si>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</si>
  <si>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</si>
  <si>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</si>
  <si>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</si>
  <si>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</si>
  <si>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</si>
  <si>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</si>
  <si>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</si>
  <si>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</si>
  <si>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</si>
  <si>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</si>
  <si>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0.46</t>
  </si>
  <si>
    <t>▲ 0.44</t>
  </si>
  <si>
    <t>上越市水道事業会計</t>
  </si>
  <si>
    <t>一般会計</t>
  </si>
  <si>
    <t>上越市ガス事業会計</t>
  </si>
  <si>
    <t>上越市病院事業会計</t>
  </si>
  <si>
    <t>上越市下水道事業会計</t>
  </si>
  <si>
    <t>上越市国民健康保険特別会計</t>
  </si>
  <si>
    <t>上越市工業用水道事業会計</t>
  </si>
  <si>
    <t>上越市介護保険特別会計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</si>
  <si>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</si>
  <si>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</si>
  <si>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</si>
  <si>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</si>
  <si>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</si>
  <si>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</si>
  <si>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</si>
  <si>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</si>
  <si>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</si>
  <si>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</si>
  <si>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</si>
  <si>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</si>
  <si>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</si>
  <si>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</si>
  <si>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上越勤労者福祉サービスセンター</t>
    <rPh sb="0" eb="2">
      <t>ジョウエツ</t>
    </rPh>
    <rPh sb="2" eb="5">
      <t>キンロウシャ</t>
    </rPh>
    <rPh sb="5" eb="7">
      <t>フクシ</t>
    </rPh>
    <phoneticPr fontId="2"/>
  </si>
  <si>
    <t>エフエム上越</t>
    <rPh sb="4" eb="6">
      <t>ジョウエツ</t>
    </rPh>
    <phoneticPr fontId="2"/>
  </si>
  <si>
    <t>マリーナ上越</t>
    <rPh sb="4" eb="6">
      <t>ジョウエツ</t>
    </rPh>
    <phoneticPr fontId="2"/>
  </si>
  <si>
    <t>リフレ上越山里振興</t>
    <rPh sb="3" eb="5">
      <t>ジョウエツ</t>
    </rPh>
    <rPh sb="5" eb="7">
      <t>ヤマザト</t>
    </rPh>
    <rPh sb="7" eb="9">
      <t>シンコウ</t>
    </rPh>
    <phoneticPr fontId="2"/>
  </si>
  <si>
    <t>雪だるま財団</t>
    <rPh sb="0" eb="1">
      <t>ユキ</t>
    </rPh>
    <rPh sb="4" eb="6">
      <t>ザイダン</t>
    </rPh>
    <phoneticPr fontId="2"/>
  </si>
  <si>
    <t>東頸バス</t>
    <rPh sb="0" eb="1">
      <t>ヒガシ</t>
    </rPh>
    <rPh sb="1" eb="2">
      <t>ケイ</t>
    </rPh>
    <phoneticPr fontId="2"/>
  </si>
  <si>
    <t>浦川原農業振興公社</t>
    <rPh sb="0" eb="3">
      <t>ウラガワラ</t>
    </rPh>
    <rPh sb="3" eb="5">
      <t>ノウギョウ</t>
    </rPh>
    <rPh sb="5" eb="7">
      <t>シンコウ</t>
    </rPh>
    <rPh sb="7" eb="9">
      <t>コウシャ</t>
    </rPh>
    <phoneticPr fontId="2"/>
  </si>
  <si>
    <t>大島農業振興公社</t>
    <rPh sb="0" eb="2">
      <t>オオシマ</t>
    </rPh>
    <rPh sb="2" eb="4">
      <t>ノウギョウ</t>
    </rPh>
    <rPh sb="4" eb="6">
      <t>シンコウ</t>
    </rPh>
    <rPh sb="6" eb="8">
      <t>コウシャ</t>
    </rPh>
    <phoneticPr fontId="2"/>
  </si>
  <si>
    <t>やまざくら</t>
  </si>
  <si>
    <t>牧農林業振興公社</t>
    <rPh sb="0" eb="1">
      <t>マキ</t>
    </rPh>
    <rPh sb="1" eb="4">
      <t>ノウリンギョウ</t>
    </rPh>
    <rPh sb="4" eb="6">
      <t>シンコウ</t>
    </rPh>
    <rPh sb="6" eb="8">
      <t>コウシャ</t>
    </rPh>
    <phoneticPr fontId="2"/>
  </si>
  <si>
    <t>みなもとの郷</t>
    <rPh sb="5" eb="6">
      <t>ゴウ</t>
    </rPh>
    <phoneticPr fontId="2"/>
  </si>
  <si>
    <t>よしかわ杜氏の郷</t>
    <rPh sb="4" eb="6">
      <t>トウジ</t>
    </rPh>
    <rPh sb="7" eb="8">
      <t>ゴウ</t>
    </rPh>
    <phoneticPr fontId="2"/>
  </si>
  <si>
    <t>ゑしんの里観光公社</t>
    <rPh sb="4" eb="5">
      <t>サト</t>
    </rPh>
    <rPh sb="5" eb="7">
      <t>カンコウ</t>
    </rPh>
    <rPh sb="7" eb="9">
      <t>コウシャ</t>
    </rPh>
    <phoneticPr fontId="2"/>
  </si>
  <si>
    <t>清里農業公社</t>
    <rPh sb="0" eb="2">
      <t>キヨサト</t>
    </rPh>
    <rPh sb="2" eb="4">
      <t>ノウギョウ</t>
    </rPh>
    <rPh sb="4" eb="6">
      <t>コウシャ</t>
    </rPh>
    <phoneticPr fontId="2"/>
  </si>
  <si>
    <t>まちづくり上越</t>
    <rPh sb="5" eb="7">
      <t>ジョウエツ</t>
    </rPh>
    <phoneticPr fontId="2"/>
  </si>
  <si>
    <t>Ｊ－ホールディングス</t>
  </si>
  <si>
    <t>上越市地域医療機構</t>
  </si>
  <si>
    <t>○</t>
    <phoneticPr fontId="2"/>
  </si>
  <si>
    <t>上越地域消防事務組合</t>
  </si>
  <si>
    <t>上越広域伝染病院組合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</si>
  <si>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</si>
  <si>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</si>
  <si>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</si>
  <si>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</si>
  <si>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</si>
  <si>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</si>
  <si>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</si>
  <si>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</si>
  <si>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</si>
  <si>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</si>
  <si>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</si>
  <si>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</si>
  <si>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</si>
  <si>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</si>
  <si>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</si>
  <si>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</si>
  <si>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</si>
  <si>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</si>
  <si>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</si>
  <si>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</si>
  <si>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</si>
  <si>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2"/>
  </si>
  <si>
    <t>まちづくり基金</t>
    <rPh sb="5" eb="7">
      <t>キキン</t>
    </rPh>
    <phoneticPr fontId="12"/>
  </si>
  <si>
    <t>社会福祉施設整備基金</t>
    <rPh sb="0" eb="2">
      <t>シャカイ</t>
    </rPh>
    <rPh sb="2" eb="4">
      <t>フクシ</t>
    </rPh>
    <rPh sb="4" eb="6">
      <t>シセツ</t>
    </rPh>
    <rPh sb="6" eb="8">
      <t>セイビ</t>
    </rPh>
    <rPh sb="8" eb="10">
      <t>キキン</t>
    </rPh>
    <phoneticPr fontId="12"/>
  </si>
  <si>
    <t>水族博物館整備運営基金</t>
    <rPh sb="0" eb="5">
      <t>スイゾクハクブツカン</t>
    </rPh>
    <rPh sb="5" eb="11">
      <t>セイビウンエイキキン</t>
    </rPh>
    <phoneticPr fontId="12"/>
  </si>
  <si>
    <t>火力発電所立地関連地域振興基金</t>
    <rPh sb="0" eb="2">
      <t>カリョク</t>
    </rPh>
    <rPh sb="2" eb="4">
      <t>ハツデン</t>
    </rPh>
    <rPh sb="4" eb="5">
      <t>ショ</t>
    </rPh>
    <rPh sb="5" eb="7">
      <t>リッチ</t>
    </rPh>
    <rPh sb="7" eb="9">
      <t>カンレン</t>
    </rPh>
    <rPh sb="9" eb="11">
      <t>チイキ</t>
    </rPh>
    <rPh sb="11" eb="13">
      <t>シンコウ</t>
    </rPh>
    <rPh sb="13" eb="15">
      <t>キキン</t>
    </rPh>
    <phoneticPr fontId="1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</si>
  <si>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</si>
  <si>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</si>
  <si>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</si>
  <si>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</si>
  <si>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</si>
  <si>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</si>
  <si>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</si>
  <si>
    <t>目的別歳出の状況（単位 千円・％）</t>
    <phoneticPr fontId="5"/>
  </si>
  <si>
    <t>　法定普通税</t>
    <phoneticPr fontId="5"/>
  </si>
  <si>
    <t>　　　個人均等割</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</si>
  <si>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</si>
  <si>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</si>
  <si>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</si>
  <si>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</si>
  <si>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</si>
  <si>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</si>
  <si>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t>
    <phoneticPr fontId="5"/>
  </si>
  <si>
    <t>　　　うち純固定資産税</t>
    <phoneticPr fontId="5"/>
  </si>
  <si>
    <t>　　軽自動車税</t>
    <phoneticPr fontId="5"/>
  </si>
  <si>
    <t>自動車税環境性能割交付金</t>
    <phoneticPr fontId="5"/>
  </si>
  <si>
    <t>　　鉱産税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</si>
  <si>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</si>
  <si>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</si>
  <si>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</si>
  <si>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</si>
  <si>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</si>
  <si>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都市計画税</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</si>
  <si>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</si>
  <si>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</si>
  <si>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</si>
  <si>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</si>
  <si>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</si>
  <si>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</si>
  <si>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</si>
  <si>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</si>
  <si>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</si>
  <si>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</si>
  <si>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</si>
  <si>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</si>
  <si>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</si>
  <si>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</si>
  <si>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</si>
  <si>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維持補修費</t>
    <phoneticPr fontId="5"/>
  </si>
  <si>
    <t>　繰出金</t>
    <phoneticPr fontId="5"/>
  </si>
  <si>
    <t>病院</t>
    <phoneticPr fontId="5"/>
  </si>
  <si>
    <t>　積立金</t>
    <phoneticPr fontId="5"/>
  </si>
  <si>
    <t>被保険者
1人当り</t>
    <phoneticPr fontId="5"/>
  </si>
  <si>
    <t>　投資・出資金・貸付金</t>
    <phoneticPr fontId="5"/>
  </si>
  <si>
    <t>　うち猶予特例債</t>
    <phoneticPr fontId="16"/>
  </si>
  <si>
    <t>その他</t>
    <phoneticPr fontId="5"/>
  </si>
  <si>
    <t>　　うち人件費</t>
    <phoneticPr fontId="5"/>
  </si>
  <si>
    <t>歳入合計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</si>
  <si>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</si>
  <si>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</si>
  <si>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類似団体と比較して、将来負担比率は一連の大型建設事業により地方債残高が増加し、高い水準にある一方、有形固定資産減価償却率は投資してきた整備事業が順次、資産計上されており低い水準にある。
今後は、有形固定資産減価償却率は累次の減価償却により増加し、将来負担比率は第三セクター等改革推進債等の繰上償還等による地方債残高の減などにより改善する見込みである。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</si>
  <si>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</si>
  <si>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</si>
  <si>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</si>
  <si>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</si>
  <si>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</si>
  <si>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</si>
  <si>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</si>
  <si>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類似団体と比較して、実質公債費比率及び将来負担比率ともに高い水準にある。
実質公債費比率については、据置期間の終了に伴う定時償還元金の増加により、繰上償還及び借換債を除いた元利償還金が増となった一方、控除財源となる公債費に係る交付税算入額が増加したほか、償還能力を示す標準財政規模が実質的な普通交付税の増加により増となったことなどにより、前年度と比較し0.7ポイント改善した。
また、将来負担比率については、第三セクター等改革推進債等の繰上償還や令和3年度における市債の新規発行額が元金償還額を下回ったことなどにより将来負担額が減少したことに加え、同じく標準財政規模の増加により、前年度と比較し12.6ポイント改善した。</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</si>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</sst>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本文"/>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xmlns:c16r2="http://schemas.microsoft.com/office/drawing/2015/06/chart">
            <c:ext xmlns:c16="http://schemas.microsoft.com/office/drawing/2014/chart" uri="{C3380CC4-5D6E-409C-BE32-E72D297353CC}">
              <c16:uniqueId val="{00000000-A7A2-492C-88CC-BCDEB32466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121009</c:v>
                </c:pt>
                <c:pt idx="1">
                  <c:v>54992</c:v>
                </c:pt>
                <c:pt idx="2">
                  <c:v>57152</c:v>
                </c:pt>
                <c:pt idx="3">
                  <c:v>40360</c:v>
                </c:pt>
                <c:pt idx="4">
                  <c:v>49884</c:v>
                </c:pt>
              </c:numCache>
            </c:numRef>
          </c:val>
          <c:smooth val="0"/>
          <c:extLst xmlns:c16r2="http://schemas.microsoft.com/office/drawing/2015/06/chart">
            <c:ext xmlns:c16="http://schemas.microsoft.com/office/drawing/2014/chart" uri="{C3380CC4-5D6E-409C-BE32-E72D297353CC}">
              <c16:uniqueId val="{00000001-A7A2-492C-88CC-BCDEB32466D2}"/>
            </c:ext>
          </c:extLst>
        </c:ser>
        <c:dLbls>
          <c:showLegendKey val="0"/>
          <c:showVal val="0"/>
          <c:showCatName val="0"/>
          <c:showSerName val="0"/>
          <c:showPercent val="0"/>
          <c:showBubbleSize val="0"/>
        </c:dLbls>
        <c:marker val="1"/>
        <c:smooth val="0"/>
        <c:axId val="726601792"/>
        <c:axId val="726602184"/>
      </c:lineChart>
      <c:catAx>
        <c:axId val="726601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6602184"/>
        <c:crosses val="autoZero"/>
        <c:auto val="1"/>
        <c:lblAlgn val="ctr"/>
        <c:lblOffset val="100"/>
        <c:tickLblSkip val="1"/>
        <c:tickMarkSkip val="1"/>
        <c:noMultiLvlLbl val="0"/>
      </c:catAx>
      <c:valAx>
        <c:axId val="726602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6601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c:v>
                </c:pt>
                <c:pt idx="1">
                  <c:v>5.45</c:v>
                </c:pt>
                <c:pt idx="2">
                  <c:v>6.81</c:v>
                </c:pt>
                <c:pt idx="3">
                  <c:v>7.61</c:v>
                </c:pt>
                <c:pt idx="4">
                  <c:v>8.0399999999999991</c:v>
                </c:pt>
              </c:numCache>
            </c:numRef>
          </c:val>
          <c:extLst xmlns:c16r2="http://schemas.microsoft.com/office/drawing/2015/06/chart">
            <c:ext xmlns:c16="http://schemas.microsoft.com/office/drawing/2014/chart" uri="{C3380CC4-5D6E-409C-BE32-E72D297353CC}">
              <c16:uniqueId val="{00000000-64EE-4F4C-81D0-972D2825A4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18.97</c:v>
                </c:pt>
                <c:pt idx="1">
                  <c:v>18.489999999999998</c:v>
                </c:pt>
                <c:pt idx="2">
                  <c:v>17.97</c:v>
                </c:pt>
                <c:pt idx="3">
                  <c:v>15.46</c:v>
                </c:pt>
                <c:pt idx="4">
                  <c:v>14.58</c:v>
                </c:pt>
              </c:numCache>
            </c:numRef>
          </c:val>
          <c:extLst xmlns:c16r2="http://schemas.microsoft.com/office/drawing/2015/06/chart">
            <c:ext xmlns:c16="http://schemas.microsoft.com/office/drawing/2014/chart" uri="{C3380CC4-5D6E-409C-BE32-E72D297353CC}">
              <c16:uniqueId val="{00000001-64EE-4F4C-81D0-972D2825A41D}"/>
            </c:ext>
          </c:extLst>
        </c:ser>
        <c:dLbls>
          <c:showLegendKey val="0"/>
          <c:showVal val="0"/>
          <c:showCatName val="0"/>
          <c:showSerName val="0"/>
          <c:showPercent val="0"/>
          <c:showBubbleSize val="0"/>
        </c:dLbls>
        <c:gapWidth val="250"/>
        <c:overlap val="100"/>
        <c:axId val="726581800"/>
        <c:axId val="726576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-0.44</c:v>
                </c:pt>
                <c:pt idx="2">
                  <c:v>0.68</c:v>
                </c:pt>
                <c:pt idx="3">
                  <c:v>1.31</c:v>
                </c:pt>
                <c:pt idx="4">
                  <c:v>1.92</c:v>
                </c:pt>
              </c:numCache>
            </c:numRef>
          </c:val>
          <c:smooth val="0"/>
          <c:extLst xmlns:c16r2="http://schemas.microsoft.com/office/drawing/2015/06/chart">
            <c:ext xmlns:c16="http://schemas.microsoft.com/office/drawing/2014/chart" uri="{C3380CC4-5D6E-409C-BE32-E72D297353CC}">
              <c16:uniqueId val="{00000002-64EE-4F4C-81D0-972D2825A41D}"/>
            </c:ext>
          </c:extLst>
        </c:ser>
        <c:dLbls>
          <c:showLegendKey val="0"/>
          <c:showVal val="0"/>
          <c:showCatName val="0"/>
          <c:showSerName val="0"/>
          <c:showPercent val="0"/>
          <c:showBubbleSize val="0"/>
        </c:dLbls>
        <c:marker val="1"/>
        <c:smooth val="0"/>
        <c:axId val="726581800"/>
        <c:axId val="726576312"/>
      </c:lineChart>
      <c:catAx>
        <c:axId val="72658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6576312"/>
        <c:crosses val="autoZero"/>
        <c:auto val="1"/>
        <c:lblAlgn val="ctr"/>
        <c:lblOffset val="100"/>
        <c:tickLblSkip val="1"/>
        <c:tickMarkSkip val="1"/>
        <c:noMultiLvlLbl val="0"/>
      </c:catAx>
      <c:valAx>
        <c:axId val="726576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58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0.12</c:v>
                </c:pt>
                <c:pt idx="4">
                  <c:v>#N/A</c:v>
                </c:pt>
                <c:pt idx="5">
                  <c:v>0.09</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0-DA5F-48A5-B3A1-BA9EDA2467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5F-48A5-B3A1-BA9EDA246716}"/>
            </c:ext>
          </c:extLst>
        </c:ser>
        <c:ser>
          <c:idx val="2"/>
          <c:order val="2"/>
          <c:tx>
            <c:strRef>
              <c:f>データシート!$A$29</c:f>
              <c:strCache>
                <c:ptCount val="1"/>
                <c:pt idx="0">
                  <c:v>上越市介護保険特別会計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0.34</c:v>
                </c:pt>
                <c:pt idx="4">
                  <c:v>#N/A</c:v>
                </c:pt>
                <c:pt idx="5">
                  <c:v>0.16</c:v>
                </c:pt>
                <c:pt idx="6">
                  <c:v>#N/A</c:v>
                </c:pt>
                <c:pt idx="7">
                  <c:v>0.56000000000000005</c:v>
                </c:pt>
                <c:pt idx="8">
                  <c:v>#N/A</c:v>
                </c:pt>
                <c:pt idx="9">
                  <c:v>0.14000000000000001</c:v>
                </c:pt>
              </c:numCache>
            </c:numRef>
          </c:val>
          <c:extLst xmlns:c16r2="http://schemas.microsoft.com/office/drawing/2015/06/chart">
            <c:ext xmlns:c16="http://schemas.microsoft.com/office/drawing/2014/chart" uri="{C3380CC4-5D6E-409C-BE32-E72D297353CC}">
              <c16:uniqueId val="{00000002-DA5F-48A5-B3A1-BA9EDA246716}"/>
            </c:ext>
          </c:extLst>
        </c:ser>
        <c:ser>
          <c:idx val="3"/>
          <c:order val="3"/>
          <c:tx>
            <c:strRef>
              <c:f>データシート!$A$30</c:f>
              <c:strCache>
                <c:ptCount val="1"/>
                <c:pt idx="0">
                  <c:v>上越市工業用水道事業会計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0.17</c:v>
                </c:pt>
                <c:pt idx="4">
                  <c:v>#N/A</c:v>
                </c:pt>
                <c:pt idx="5">
                  <c:v>0.17</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3-DA5F-48A5-B3A1-BA9EDA246716}"/>
            </c:ext>
          </c:extLst>
        </c:ser>
        <c:ser>
          <c:idx val="4"/>
          <c:order val="4"/>
          <c:tx>
            <c:strRef>
              <c:f>データシート!$A$31</c:f>
              <c:strCache>
                <c:ptCount val="1"/>
                <c:pt idx="0">
                  <c:v>上越市国民健康保険特別会計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1.04</c:v>
                </c:pt>
                <c:pt idx="2">
                  <c:v>#N/A</c:v>
                </c:pt>
                <c:pt idx="3">
                  <c:v>0.52</c:v>
                </c:pt>
                <c:pt idx="4">
                  <c:v>#N/A</c:v>
                </c:pt>
                <c:pt idx="5">
                  <c:v>0.32</c:v>
                </c:pt>
                <c:pt idx="6">
                  <c:v>#N/A</c:v>
                </c:pt>
                <c:pt idx="7">
                  <c:v>0.24</c:v>
                </c:pt>
                <c:pt idx="8">
                  <c:v>#N/A</c:v>
                </c:pt>
                <c:pt idx="9">
                  <c:v>0.18</c:v>
                </c:pt>
              </c:numCache>
            </c:numRef>
          </c:val>
          <c:extLst xmlns:c16r2="http://schemas.microsoft.com/office/drawing/2015/06/chart">
            <c:ext xmlns:c16="http://schemas.microsoft.com/office/drawing/2014/chart" uri="{C3380CC4-5D6E-409C-BE32-E72D297353CC}">
              <c16:uniqueId val="{00000004-DA5F-48A5-B3A1-BA9EDA246716}"/>
            </c:ext>
          </c:extLst>
        </c:ser>
        <c:ser>
          <c:idx val="5"/>
          <c:order val="5"/>
          <c:tx>
            <c:strRef>
              <c:f>データシート!$A$32</c:f>
              <c:strCache>
                <c:ptCount val="1"/>
                <c:pt idx="0">
                  <c:v>上越市下水道事業会計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0.33</c:v>
                </c:pt>
                <c:pt idx="8">
                  <c:v>#N/A</c:v>
                </c:pt>
                <c:pt idx="9">
                  <c:v>0.27</c:v>
                </c:pt>
              </c:numCache>
            </c:numRef>
          </c:val>
          <c:extLst xmlns:c16r2="http://schemas.microsoft.com/office/drawing/2015/06/chart">
            <c:ext xmlns:c16="http://schemas.microsoft.com/office/drawing/2014/chart" uri="{C3380CC4-5D6E-409C-BE32-E72D297353CC}">
              <c16:uniqueId val="{00000005-DA5F-48A5-B3A1-BA9EDA246716}"/>
            </c:ext>
          </c:extLst>
        </c:ser>
        <c:ser>
          <c:idx val="6"/>
          <c:order val="6"/>
          <c:tx>
            <c:strRef>
              <c:f>データシート!$A$33</c:f>
              <c:strCache>
                <c:ptCount val="1"/>
                <c:pt idx="0">
                  <c:v>上越市病院事業会計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2.61</c:v>
                </c:pt>
                <c:pt idx="2">
                  <c:v>#N/A</c:v>
                </c:pt>
                <c:pt idx="3">
                  <c:v>2.66</c:v>
                </c:pt>
                <c:pt idx="4">
                  <c:v>#N/A</c:v>
                </c:pt>
                <c:pt idx="5">
                  <c:v>2.56</c:v>
                </c:pt>
                <c:pt idx="6">
                  <c:v>#N/A</c:v>
                </c:pt>
                <c:pt idx="7">
                  <c:v>2.1800000000000002</c:v>
                </c:pt>
                <c:pt idx="8">
                  <c:v>#N/A</c:v>
                </c:pt>
                <c:pt idx="9">
                  <c:v>1.89</c:v>
                </c:pt>
              </c:numCache>
            </c:numRef>
          </c:val>
          <c:extLst xmlns:c16r2="http://schemas.microsoft.com/office/drawing/2015/06/chart">
            <c:ext xmlns:c16="http://schemas.microsoft.com/office/drawing/2014/chart" uri="{C3380CC4-5D6E-409C-BE32-E72D297353CC}">
              <c16:uniqueId val="{00000006-DA5F-48A5-B3A1-BA9EDA246716}"/>
            </c:ext>
          </c:extLst>
        </c:ser>
        <c:ser>
          <c:idx val="7"/>
          <c:order val="7"/>
          <c:tx>
            <c:strRef>
              <c:f>データシート!$A$34</c:f>
              <c:strCache>
                <c:ptCount val="1"/>
                <c:pt idx="0">
                  <c:v>上越市ガス事業会計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4.72</c:v>
                </c:pt>
                <c:pt idx="2">
                  <c:v>#N/A</c:v>
                </c:pt>
                <c:pt idx="3">
                  <c:v>4.88</c:v>
                </c:pt>
                <c:pt idx="4">
                  <c:v>#N/A</c:v>
                </c:pt>
                <c:pt idx="5">
                  <c:v>5.22</c:v>
                </c:pt>
                <c:pt idx="6">
                  <c:v>#N/A</c:v>
                </c:pt>
                <c:pt idx="7">
                  <c:v>4.83</c:v>
                </c:pt>
                <c:pt idx="8">
                  <c:v>#N/A</c:v>
                </c:pt>
                <c:pt idx="9">
                  <c:v>5.45</c:v>
                </c:pt>
              </c:numCache>
            </c:numRef>
          </c:val>
          <c:extLst xmlns:c16r2="http://schemas.microsoft.com/office/drawing/2015/06/chart">
            <c:ext xmlns:c16="http://schemas.microsoft.com/office/drawing/2014/chart" uri="{C3380CC4-5D6E-409C-BE32-E72D297353CC}">
              <c16:uniqueId val="{00000007-DA5F-48A5-B3A1-BA9EDA2467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5.67</c:v>
                </c:pt>
                <c:pt idx="2">
                  <c:v>#N/A</c:v>
                </c:pt>
                <c:pt idx="3">
                  <c:v>5.33</c:v>
                </c:pt>
                <c:pt idx="4">
                  <c:v>#N/A</c:v>
                </c:pt>
                <c:pt idx="5">
                  <c:v>6.8</c:v>
                </c:pt>
                <c:pt idx="6">
                  <c:v>#N/A</c:v>
                </c:pt>
                <c:pt idx="7">
                  <c:v>7.61</c:v>
                </c:pt>
                <c:pt idx="8">
                  <c:v>#N/A</c:v>
                </c:pt>
                <c:pt idx="9">
                  <c:v>8.0299999999999994</c:v>
                </c:pt>
              </c:numCache>
            </c:numRef>
          </c:val>
          <c:extLst xmlns:c16r2="http://schemas.microsoft.com/office/drawing/2015/06/chart">
            <c:ext xmlns:c16="http://schemas.microsoft.com/office/drawing/2014/chart" uri="{C3380CC4-5D6E-409C-BE32-E72D297353CC}">
              <c16:uniqueId val="{00000008-DA5F-48A5-B3A1-BA9EDA246716}"/>
            </c:ext>
          </c:extLst>
        </c:ser>
        <c:ser>
          <c:idx val="9"/>
          <c:order val="9"/>
          <c:tx>
            <c:strRef>
              <c:f>データシート!$A$36</c:f>
              <c:strCache>
                <c:ptCount val="1"/>
                <c:pt idx="0">
                  <c:v>上越市水道事業会計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16.329999999999998</c:v>
                </c:pt>
                <c:pt idx="2">
                  <c:v>#N/A</c:v>
                </c:pt>
                <c:pt idx="3">
                  <c:v>17.7</c:v>
                </c:pt>
                <c:pt idx="4">
                  <c:v>#N/A</c:v>
                </c:pt>
                <c:pt idx="5">
                  <c:v>19</c:v>
                </c:pt>
                <c:pt idx="6">
                  <c:v>#N/A</c:v>
                </c:pt>
                <c:pt idx="7">
                  <c:v>19.04</c:v>
                </c:pt>
                <c:pt idx="8">
                  <c:v>#N/A</c:v>
                </c:pt>
                <c:pt idx="9">
                  <c:v>18.850000000000001</c:v>
                </c:pt>
              </c:numCache>
            </c:numRef>
          </c:val>
          <c:extLst xmlns:c16r2="http://schemas.microsoft.com/office/drawing/2015/06/chart">
            <c:ext xmlns:c16="http://schemas.microsoft.com/office/drawing/2014/chart" uri="{C3380CC4-5D6E-409C-BE32-E72D297353CC}">
              <c16:uniqueId val="{00000009-DA5F-48A5-B3A1-BA9EDA246716}"/>
            </c:ext>
          </c:extLst>
        </c:ser>
        <c:dLbls>
          <c:showLegendKey val="0"/>
          <c:showVal val="0"/>
          <c:showCatName val="0"/>
          <c:showSerName val="0"/>
          <c:showPercent val="0"/>
          <c:showBubbleSize val="0"/>
        </c:dLbls>
        <c:gapWidth val="150"/>
        <c:overlap val="100"/>
        <c:axId val="726577096"/>
        <c:axId val="726585328"/>
      </c:barChart>
      <c:catAx>
        <c:axId val="72657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6585328"/>
        <c:crosses val="autoZero"/>
        <c:auto val="1"/>
        <c:lblAlgn val="ctr"/>
        <c:lblOffset val="100"/>
        <c:tickLblSkip val="1"/>
        <c:tickMarkSkip val="1"/>
        <c:noMultiLvlLbl val="0"/>
      </c:catAx>
      <c:valAx>
        <c:axId val="72658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577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10606</c:v>
                </c:pt>
                <c:pt idx="5">
                  <c:v>10923</c:v>
                </c:pt>
                <c:pt idx="8">
                  <c:v>11129</c:v>
                </c:pt>
                <c:pt idx="11">
                  <c:v>11252</c:v>
                </c:pt>
                <c:pt idx="14">
                  <c:v>11826</c:v>
                </c:pt>
              </c:numCache>
            </c:numRef>
          </c:val>
          <c:extLst xmlns:c16r2="http://schemas.microsoft.com/office/drawing/2015/06/chart">
            <c:ext xmlns:c16="http://schemas.microsoft.com/office/drawing/2014/chart" uri="{C3380CC4-5D6E-409C-BE32-E72D297353CC}">
              <c16:uniqueId val="{00000000-6684-4C1B-A548-2F9B3FB745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84-4C1B-A548-2F9B3FB745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285</c:v>
                </c:pt>
                <c:pt idx="3">
                  <c:v>284</c:v>
                </c:pt>
                <c:pt idx="6">
                  <c:v>241</c:v>
                </c:pt>
                <c:pt idx="9">
                  <c:v>221</c:v>
                </c:pt>
                <c:pt idx="12">
                  <c:v>113</c:v>
                </c:pt>
              </c:numCache>
            </c:numRef>
          </c:val>
          <c:extLst xmlns:c16r2="http://schemas.microsoft.com/office/drawing/2015/06/chart">
            <c:ext xmlns:c16="http://schemas.microsoft.com/office/drawing/2014/chart" uri="{C3380CC4-5D6E-409C-BE32-E72D297353CC}">
              <c16:uniqueId val="{00000002-6684-4C1B-A548-2F9B3FB745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125</c:v>
                </c:pt>
                <c:pt idx="3">
                  <c:v>137</c:v>
                </c:pt>
                <c:pt idx="6">
                  <c:v>165</c:v>
                </c:pt>
                <c:pt idx="9">
                  <c:v>185</c:v>
                </c:pt>
                <c:pt idx="12">
                  <c:v>197</c:v>
                </c:pt>
              </c:numCache>
            </c:numRef>
          </c:val>
          <c:extLst xmlns:c16r2="http://schemas.microsoft.com/office/drawing/2015/06/chart">
            <c:ext xmlns:c16="http://schemas.microsoft.com/office/drawing/2014/chart" uri="{C3380CC4-5D6E-409C-BE32-E72D297353CC}">
              <c16:uniqueId val="{00000003-6684-4C1B-A548-2F9B3FB745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4191</c:v>
                </c:pt>
                <c:pt idx="3">
                  <c:v>4264</c:v>
                </c:pt>
                <c:pt idx="6">
                  <c:v>4510</c:v>
                </c:pt>
                <c:pt idx="9">
                  <c:v>3882</c:v>
                </c:pt>
                <c:pt idx="12">
                  <c:v>4005</c:v>
                </c:pt>
              </c:numCache>
            </c:numRef>
          </c:val>
          <c:extLst xmlns:c16r2="http://schemas.microsoft.com/office/drawing/2015/06/chart">
            <c:ext xmlns:c16="http://schemas.microsoft.com/office/drawing/2014/chart" uri="{C3380CC4-5D6E-409C-BE32-E72D297353CC}">
              <c16:uniqueId val="{00000004-6684-4C1B-A548-2F9B3FB745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84-4C1B-A548-2F9B3FB745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84-4C1B-A548-2F9B3FB745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11515</c:v>
                </c:pt>
                <c:pt idx="3">
                  <c:v>11723</c:v>
                </c:pt>
                <c:pt idx="6">
                  <c:v>11674</c:v>
                </c:pt>
                <c:pt idx="9">
                  <c:v>11878</c:v>
                </c:pt>
                <c:pt idx="12">
                  <c:v>12164</c:v>
                </c:pt>
              </c:numCache>
            </c:numRef>
          </c:val>
          <c:extLst xmlns:c16r2="http://schemas.microsoft.com/office/drawing/2015/06/chart">
            <c:ext xmlns:c16="http://schemas.microsoft.com/office/drawing/2014/chart" uri="{C3380CC4-5D6E-409C-BE32-E72D297353CC}">
              <c16:uniqueId val="{00000007-6684-4C1B-A548-2F9B3FB7452E}"/>
            </c:ext>
          </c:extLst>
        </c:ser>
        <c:dLbls>
          <c:showLegendKey val="0"/>
          <c:showVal val="0"/>
          <c:showCatName val="0"/>
          <c:showSerName val="0"/>
          <c:showPercent val="0"/>
          <c:showBubbleSize val="0"/>
        </c:dLbls>
        <c:gapWidth val="100"/>
        <c:overlap val="100"/>
        <c:axId val="726576704"/>
        <c:axId val="72657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5511</c:v>
                </c:pt>
                <c:pt idx="2">
                  <c:v>#N/A</c:v>
                </c:pt>
                <c:pt idx="3">
                  <c:v>#N/A</c:v>
                </c:pt>
                <c:pt idx="4">
                  <c:v>5485</c:v>
                </c:pt>
                <c:pt idx="5">
                  <c:v>#N/A</c:v>
                </c:pt>
                <c:pt idx="6">
                  <c:v>#N/A</c:v>
                </c:pt>
                <c:pt idx="7">
                  <c:v>5461</c:v>
                </c:pt>
                <c:pt idx="8">
                  <c:v>#N/A</c:v>
                </c:pt>
                <c:pt idx="9">
                  <c:v>#N/A</c:v>
                </c:pt>
                <c:pt idx="10">
                  <c:v>4914</c:v>
                </c:pt>
                <c:pt idx="11">
                  <c:v>#N/A</c:v>
                </c:pt>
                <c:pt idx="12">
                  <c:v>#N/A</c:v>
                </c:pt>
                <c:pt idx="13">
                  <c:v>4653</c:v>
                </c:pt>
                <c:pt idx="14">
                  <c:v>#N/A</c:v>
                </c:pt>
              </c:numCache>
            </c:numRef>
          </c:val>
          <c:smooth val="0"/>
          <c:extLst xmlns:c16r2="http://schemas.microsoft.com/office/drawing/2015/06/chart">
            <c:ext xmlns:c16="http://schemas.microsoft.com/office/drawing/2014/chart" uri="{C3380CC4-5D6E-409C-BE32-E72D297353CC}">
              <c16:uniqueId val="{00000008-6684-4C1B-A548-2F9B3FB7452E}"/>
            </c:ext>
          </c:extLst>
        </c:ser>
        <c:dLbls>
          <c:showLegendKey val="0"/>
          <c:showVal val="0"/>
          <c:showCatName val="0"/>
          <c:showSerName val="0"/>
          <c:showPercent val="0"/>
          <c:showBubbleSize val="0"/>
        </c:dLbls>
        <c:marker val="1"/>
        <c:smooth val="0"/>
        <c:axId val="726576704"/>
        <c:axId val="726575136"/>
      </c:lineChart>
      <c:catAx>
        <c:axId val="72657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6575136"/>
        <c:crosses val="autoZero"/>
        <c:auto val="1"/>
        <c:lblAlgn val="ctr"/>
        <c:lblOffset val="100"/>
        <c:tickLblSkip val="1"/>
        <c:tickMarkSkip val="1"/>
        <c:noMultiLvlLbl val="0"/>
      </c:catAx>
      <c:valAx>
        <c:axId val="72657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57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136328</c:v>
                </c:pt>
                <c:pt idx="5">
                  <c:v>136438</c:v>
                </c:pt>
                <c:pt idx="8">
                  <c:v>136838</c:v>
                </c:pt>
                <c:pt idx="11">
                  <c:v>134875</c:v>
                </c:pt>
                <c:pt idx="14">
                  <c:v>131540</c:v>
                </c:pt>
              </c:numCache>
            </c:numRef>
          </c:val>
          <c:extLst xmlns:c16r2="http://schemas.microsoft.com/office/drawing/2015/06/chart">
            <c:ext xmlns:c16="http://schemas.microsoft.com/office/drawing/2014/chart" uri="{C3380CC4-5D6E-409C-BE32-E72D297353CC}">
              <c16:uniqueId val="{00000000-6323-4580-A31F-60CC34917A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17920</c:v>
                </c:pt>
                <c:pt idx="5">
                  <c:v>16835</c:v>
                </c:pt>
                <c:pt idx="8">
                  <c:v>15869</c:v>
                </c:pt>
                <c:pt idx="11">
                  <c:v>15238</c:v>
                </c:pt>
                <c:pt idx="14">
                  <c:v>14403</c:v>
                </c:pt>
              </c:numCache>
            </c:numRef>
          </c:val>
          <c:extLst xmlns:c16r2="http://schemas.microsoft.com/office/drawing/2015/06/chart">
            <c:ext xmlns:c16="http://schemas.microsoft.com/office/drawing/2014/chart" uri="{C3380CC4-5D6E-409C-BE32-E72D297353CC}">
              <c16:uniqueId val="{00000001-6323-4580-A31F-60CC34917A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15443</c:v>
                </c:pt>
                <c:pt idx="5">
                  <c:v>15397</c:v>
                </c:pt>
                <c:pt idx="8">
                  <c:v>15163</c:v>
                </c:pt>
                <c:pt idx="11">
                  <c:v>13481</c:v>
                </c:pt>
                <c:pt idx="14">
                  <c:v>13659</c:v>
                </c:pt>
              </c:numCache>
            </c:numRef>
          </c:val>
          <c:extLst xmlns:c16r2="http://schemas.microsoft.com/office/drawing/2015/06/chart">
            <c:ext xmlns:c16="http://schemas.microsoft.com/office/drawing/2014/chart" uri="{C3380CC4-5D6E-409C-BE32-E72D297353CC}">
              <c16:uniqueId val="{00000002-6323-4580-A31F-60CC34917A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23-4580-A31F-60CC34917A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323-4580-A31F-60CC34917A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65</c:v>
                </c:pt>
                <c:pt idx="3">
                  <c:v>57</c:v>
                </c:pt>
                <c:pt idx="6">
                  <c:v>16</c:v>
                </c:pt>
                <c:pt idx="9">
                  <c:v>40</c:v>
                </c:pt>
                <c:pt idx="12">
                  <c:v>11</c:v>
                </c:pt>
              </c:numCache>
            </c:numRef>
          </c:val>
          <c:extLst xmlns:c16r2="http://schemas.microsoft.com/office/drawing/2015/06/chart">
            <c:ext xmlns:c16="http://schemas.microsoft.com/office/drawing/2014/chart" uri="{C3380CC4-5D6E-409C-BE32-E72D297353CC}">
              <c16:uniqueId val="{00000005-6323-4580-A31F-60CC34917A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12734</c:v>
                </c:pt>
                <c:pt idx="3">
                  <c:v>11769</c:v>
                </c:pt>
                <c:pt idx="6">
                  <c:v>11718</c:v>
                </c:pt>
                <c:pt idx="9">
                  <c:v>11851</c:v>
                </c:pt>
                <c:pt idx="12">
                  <c:v>11880</c:v>
                </c:pt>
              </c:numCache>
            </c:numRef>
          </c:val>
          <c:extLst xmlns:c16r2="http://schemas.microsoft.com/office/drawing/2015/06/chart">
            <c:ext xmlns:c16="http://schemas.microsoft.com/office/drawing/2014/chart" uri="{C3380CC4-5D6E-409C-BE32-E72D297353CC}">
              <c16:uniqueId val="{00000006-6323-4580-A31F-60CC34917A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756</c:v>
                </c:pt>
                <c:pt idx="3">
                  <c:v>795</c:v>
                </c:pt>
                <c:pt idx="6">
                  <c:v>864</c:v>
                </c:pt>
                <c:pt idx="9">
                  <c:v>772</c:v>
                </c:pt>
                <c:pt idx="12">
                  <c:v>657</c:v>
                </c:pt>
              </c:numCache>
            </c:numRef>
          </c:val>
          <c:extLst xmlns:c16r2="http://schemas.microsoft.com/office/drawing/2015/06/chart">
            <c:ext xmlns:c16="http://schemas.microsoft.com/office/drawing/2014/chart" uri="{C3380CC4-5D6E-409C-BE32-E72D297353CC}">
              <c16:uniqueId val="{00000007-6323-4580-A31F-60CC34917A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68211</c:v>
                </c:pt>
                <c:pt idx="3">
                  <c:v>66155</c:v>
                </c:pt>
                <c:pt idx="6">
                  <c:v>66634</c:v>
                </c:pt>
                <c:pt idx="9">
                  <c:v>63462</c:v>
                </c:pt>
                <c:pt idx="12">
                  <c:v>59857</c:v>
                </c:pt>
              </c:numCache>
            </c:numRef>
          </c:val>
          <c:extLst xmlns:c16r2="http://schemas.microsoft.com/office/drawing/2015/06/chart">
            <c:ext xmlns:c16="http://schemas.microsoft.com/office/drawing/2014/chart" uri="{C3380CC4-5D6E-409C-BE32-E72D297353CC}">
              <c16:uniqueId val="{00000008-6323-4580-A31F-60CC34917A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1063</c:v>
                </c:pt>
                <c:pt idx="3">
                  <c:v>808</c:v>
                </c:pt>
                <c:pt idx="6">
                  <c:v>745</c:v>
                </c:pt>
                <c:pt idx="9">
                  <c:v>399</c:v>
                </c:pt>
                <c:pt idx="12">
                  <c:v>304</c:v>
                </c:pt>
              </c:numCache>
            </c:numRef>
          </c:val>
          <c:extLst xmlns:c16r2="http://schemas.microsoft.com/office/drawing/2015/06/chart">
            <c:ext xmlns:c16="http://schemas.microsoft.com/office/drawing/2014/chart" uri="{C3380CC4-5D6E-409C-BE32-E72D297353CC}">
              <c16:uniqueId val="{00000009-6323-4580-A31F-60CC34917A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129647</c:v>
                </c:pt>
                <c:pt idx="3">
                  <c:v>128754</c:v>
                </c:pt>
                <c:pt idx="6">
                  <c:v>129975</c:v>
                </c:pt>
                <c:pt idx="9">
                  <c:v>124896</c:v>
                </c:pt>
                <c:pt idx="12">
                  <c:v>120105</c:v>
                </c:pt>
              </c:numCache>
            </c:numRef>
          </c:val>
          <c:extLst xmlns:c16r2="http://schemas.microsoft.com/office/drawing/2015/06/chart">
            <c:ext xmlns:c16="http://schemas.microsoft.com/office/drawing/2014/chart" uri="{C3380CC4-5D6E-409C-BE32-E72D297353CC}">
              <c16:uniqueId val="{0000000A-6323-4580-A31F-60CC34917A2E}"/>
            </c:ext>
          </c:extLst>
        </c:ser>
        <c:dLbls>
          <c:showLegendKey val="0"/>
          <c:showVal val="0"/>
          <c:showCatName val="0"/>
          <c:showSerName val="0"/>
          <c:showPercent val="0"/>
          <c:showBubbleSize val="0"/>
        </c:dLbls>
        <c:gapWidth val="100"/>
        <c:overlap val="100"/>
        <c:axId val="726582192"/>
        <c:axId val="726575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42784</c:v>
                </c:pt>
                <c:pt idx="2">
                  <c:v>#N/A</c:v>
                </c:pt>
                <c:pt idx="3">
                  <c:v>#N/A</c:v>
                </c:pt>
                <c:pt idx="4">
                  <c:v>39667</c:v>
                </c:pt>
                <c:pt idx="5">
                  <c:v>#N/A</c:v>
                </c:pt>
                <c:pt idx="6">
                  <c:v>#N/A</c:v>
                </c:pt>
                <c:pt idx="7">
                  <c:v>42084</c:v>
                </c:pt>
                <c:pt idx="8">
                  <c:v>#N/A</c:v>
                </c:pt>
                <c:pt idx="9">
                  <c:v>#N/A</c:v>
                </c:pt>
                <c:pt idx="10">
                  <c:v>37825</c:v>
                </c:pt>
                <c:pt idx="11">
                  <c:v>#N/A</c:v>
                </c:pt>
                <c:pt idx="12">
                  <c:v>#N/A</c:v>
                </c:pt>
                <c:pt idx="13">
                  <c:v>33210</c:v>
                </c:pt>
                <c:pt idx="14">
                  <c:v>#N/A</c:v>
                </c:pt>
              </c:numCache>
            </c:numRef>
          </c:val>
          <c:smooth val="0"/>
          <c:extLst xmlns:c16r2="http://schemas.microsoft.com/office/drawing/2015/06/chart">
            <c:ext xmlns:c16="http://schemas.microsoft.com/office/drawing/2014/chart" uri="{C3380CC4-5D6E-409C-BE32-E72D297353CC}">
              <c16:uniqueId val="{0000000B-6323-4580-A31F-60CC34917A2E}"/>
            </c:ext>
          </c:extLst>
        </c:ser>
        <c:dLbls>
          <c:showLegendKey val="0"/>
          <c:showVal val="0"/>
          <c:showCatName val="0"/>
          <c:showSerName val="0"/>
          <c:showPercent val="0"/>
          <c:showBubbleSize val="0"/>
        </c:dLbls>
        <c:marker val="1"/>
        <c:smooth val="0"/>
        <c:axId val="726582192"/>
        <c:axId val="726575528"/>
      </c:lineChart>
      <c:catAx>
        <c:axId val="72658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6575528"/>
        <c:crosses val="autoZero"/>
        <c:auto val="1"/>
        <c:lblAlgn val="ctr"/>
        <c:lblOffset val="100"/>
        <c:tickLblSkip val="1"/>
        <c:tickMarkSkip val="1"/>
        <c:noMultiLvlLbl val="0"/>
      </c:catAx>
      <c:valAx>
        <c:axId val="726575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58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10056</c:v>
                </c:pt>
                <c:pt idx="1">
                  <c:v>8833</c:v>
                </c:pt>
                <c:pt idx="2">
                  <c:v>8682</c:v>
                </c:pt>
              </c:numCache>
            </c:numRef>
          </c:val>
          <c:extLst xmlns:c16r2="http://schemas.microsoft.com/office/drawing/2015/06/chart">
            <c:ext xmlns:c16="http://schemas.microsoft.com/office/drawing/2014/chart" uri="{C3380CC4-5D6E-409C-BE32-E72D297353CC}">
              <c16:uniqueId val="{00000000-9C43-4278-942D-C7E82663F0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133</c:v>
                </c:pt>
                <c:pt idx="1">
                  <c:v>28</c:v>
                </c:pt>
                <c:pt idx="2">
                  <c:v>139</c:v>
                </c:pt>
              </c:numCache>
            </c:numRef>
          </c:val>
          <c:extLst xmlns:c16r2="http://schemas.microsoft.com/office/drawing/2015/06/chart">
            <c:ext xmlns:c16="http://schemas.microsoft.com/office/drawing/2014/chart" uri="{C3380CC4-5D6E-409C-BE32-E72D297353CC}">
              <c16:uniqueId val="{00000001-9C43-4278-942D-C7E82663F0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7464</c:v>
                </c:pt>
                <c:pt idx="1">
                  <c:v>7340</c:v>
                </c:pt>
                <c:pt idx="2">
                  <c:v>7162</c:v>
                </c:pt>
              </c:numCache>
            </c:numRef>
          </c:val>
          <c:extLst xmlns:c16r2="http://schemas.microsoft.com/office/drawing/2015/06/chart">
            <c:ext xmlns:c16="http://schemas.microsoft.com/office/drawing/2014/chart" uri="{C3380CC4-5D6E-409C-BE32-E72D297353CC}">
              <c16:uniqueId val="{00000002-9C43-4278-942D-C7E82663F0DC}"/>
            </c:ext>
          </c:extLst>
        </c:ser>
        <c:dLbls>
          <c:showLegendKey val="0"/>
          <c:showVal val="0"/>
          <c:showCatName val="0"/>
          <c:showSerName val="0"/>
          <c:showPercent val="0"/>
          <c:showBubbleSize val="0"/>
        </c:dLbls>
        <c:gapWidth val="120"/>
        <c:overlap val="100"/>
        <c:axId val="726580232"/>
        <c:axId val="726579056"/>
      </c:barChart>
      <c:catAx>
        <c:axId val="72658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6579056"/>
        <c:crosses val="autoZero"/>
        <c:auto val="1"/>
        <c:lblAlgn val="ctr"/>
        <c:lblOffset val="100"/>
        <c:tickLblSkip val="1"/>
        <c:tickMarkSkip val="1"/>
        <c:noMultiLvlLbl val="0"/>
      </c:catAx>
      <c:valAx>
        <c:axId val="726579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658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A52-4179-92CB-F4BA9D598691}"/>
                </c:ext>
                <c:ext xmlns:c15="http://schemas.microsoft.com/office/drawing/2012/chart" uri="{CE6537A1-D6FC-4f65-9D91-7224C49458BB}">
                  <c15:dlblFieldTable>
                    <c15:dlblFTEntry>
                      <c15:txfldGUID>{1AD2E599-5EEE-4891-9BB6-F5779C1129C2}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52-4179-92CB-F4BA9D598691}"/>
                </c:ext>
                <c:ext xmlns:c15="http://schemas.microsoft.com/office/drawing/2012/chart" uri="{CE6537A1-D6FC-4f65-9D91-7224C49458BB}">
                  <c15:dlblFieldTable>
                    <c15:dlblFTEntry>
                      <c15:txfldGUID>{98243F69-F52E-469B-AA91-B2094CBB7CD8}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52-4179-92CB-F4BA9D598691}"/>
                </c:ext>
                <c:ext xmlns:c15="http://schemas.microsoft.com/office/drawing/2012/chart" uri="{CE6537A1-D6FC-4f65-9D91-7224C49458BB}">
                  <c15:dlblFieldTable>
                    <c15:dlblFTEntry>
                      <c15:txfldGUID>{E01C57C4-3265-4481-87B7-38A27F91938C}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52-4179-92CB-F4BA9D598691}"/>
                </c:ext>
                <c:ext xmlns:c15="http://schemas.microsoft.com/office/drawing/2012/chart" uri="{CE6537A1-D6FC-4f65-9D91-7224C49458BB}">
                  <c15:dlblFieldTable>
                    <c15:dlblFTEntry>
                      <c15:txfldGUID>{1E6E0333-8700-4257-BB7F-0A1D9BA04B97}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A52-4179-92CB-F4BA9D598691}"/>
                </c:ext>
                <c:ext xmlns:c15="http://schemas.microsoft.com/office/drawing/2012/chart" uri="{CE6537A1-D6FC-4f65-9D91-7224C49458BB}">
                  <c15:dlblFieldTable>
                    <c15:dlblFTEntry>
                      <c15:txfldGUID>{CF69056E-3073-47A1-B40A-FB25DA0FF60A}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A52-4179-92CB-F4BA9D598691}"/>
                </c:ext>
                <c:ext xmlns:c15="http://schemas.microsoft.com/office/drawing/2012/chart" uri="{CE6537A1-D6FC-4f65-9D91-7224C49458BB}">
                  <c15:dlblFieldTable>
                    <c15:dlblFTEntry>
                      <c15:txfldGUID>{70E085FE-B650-4961-9785-3F61BD911B4E}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A52-4179-92CB-F4BA9D598691}"/>
                </c:ext>
                <c:ext xmlns:c15="http://schemas.microsoft.com/office/drawing/2012/chart" uri="{CE6537A1-D6FC-4f65-9D91-7224C49458BB}">
                  <c15:dlblFieldTable>
                    <c15:dlblFTEntry>
                      <c15:txfldGUID>{94DCEA63-D6BB-45A2-8255-3854D077F277}</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A52-4179-92CB-F4BA9D598691}"/>
                </c:ext>
                <c:ext xmlns:c15="http://schemas.microsoft.com/office/drawing/2012/chart" uri="{CE6537A1-D6FC-4f65-9D91-7224C49458BB}">
                  <c15:dlblFieldTable>
                    <c15:dlblFTEntry>
                      <c15:txfldGUID>{FFE94590-A9DA-4B37-8936-D392FCD2497D}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A52-4179-92CB-F4BA9D598691}"/>
                </c:ext>
                <c:ext xmlns:c15="http://schemas.microsoft.com/office/drawing/2012/chart" uri="{CE6537A1-D6FC-4f65-9D91-7224C49458BB}">
                  <c15:dlblFieldTable>
                    <c15:dlblFTEntry>
                      <c15:txfldGUID>{0C30D83E-8B10-437D-A329-B19816FB6796}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54.4</c:v>
                </c:pt>
                <c:pt idx="16">
                  <c:v>55.8</c:v>
                </c:pt>
                <c:pt idx="24">
                  <c:v>57.8</c:v>
                </c:pt>
                <c:pt idx="32">
                  <c:v>59.6</c:v>
                </c:pt>
              </c:numCache>
            </c:numRef>
          </c:xVal>
          <c:yVal>
            <c:numRef>
              <c:f>公会計指標分析・財政指標組合せ分析表!$BP$51:$DC$51</c:f>
              <c:numCache>
                <c:formatCode>#,##0.0;"▲ "#,##0.0</c:formatCode>
                <c:ptCount val="40"/>
                <c:pt idx="0">
                  <c:v>91.1</c:v>
                </c:pt>
                <c:pt idx="8">
                  <c:v>85.2</c:v>
                </c:pt>
                <c:pt idx="16">
                  <c:v>91.5</c:v>
                </c:pt>
                <c:pt idx="24">
                  <c:v>80.5</c:v>
                </c:pt>
                <c:pt idx="32">
                  <c:v>67.900000000000006</c:v>
                </c:pt>
              </c:numCache>
            </c:numRef>
          </c:yVal>
          <c:smooth val="0"/>
          <c:extLst xmlns:c16r2="http://schemas.microsoft.com/office/drawing/2015/06/chart">
            <c:ext xmlns:c16="http://schemas.microsoft.com/office/drawing/2014/chart" uri="{C3380CC4-5D6E-409C-BE32-E72D297353CC}">
              <c16:uniqueId val="{00000009-7A52-4179-92CB-F4BA9D5986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A52-4179-92CB-F4BA9D598691}"/>
                </c:ext>
                <c:ext xmlns:c15="http://schemas.microsoft.com/office/drawing/2012/chart" uri="{CE6537A1-D6FC-4f65-9D91-7224C49458BB}">
                  <c15:dlblFieldTable>
                    <c15:dlblFTEntry>
                      <c15:txfldGUID>{1B9F73C1-428F-4B82-AD50-8F80C2340C63}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A52-4179-92CB-F4BA9D598691}"/>
                </c:ext>
                <c:ext xmlns:c15="http://schemas.microsoft.com/office/drawing/2012/chart" uri="{CE6537A1-D6FC-4f65-9D91-7224C49458BB}">
                  <c15:dlblFieldTable>
                    <c15:dlblFTEntry>
                      <c15:txfldGUID>{C6AF55B6-D08A-47A3-B644-F8162EBB3E5A}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A52-4179-92CB-F4BA9D598691}"/>
                </c:ext>
                <c:ext xmlns:c15="http://schemas.microsoft.com/office/drawing/2012/chart" uri="{CE6537A1-D6FC-4f65-9D91-7224C49458BB}">
                  <c15:dlblFieldTable>
                    <c15:dlblFTEntry>
                      <c15:txfldGUID>{D3C2F40A-E1C3-4E77-87C0-75AD9B3ED728}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A52-4179-92CB-F4BA9D598691}"/>
                </c:ext>
                <c:ext xmlns:c15="http://schemas.microsoft.com/office/drawing/2012/chart" uri="{CE6537A1-D6FC-4f65-9D91-7224C49458BB}">
                  <c15:dlblFieldTable>
                    <c15:dlblFTEntry>
                      <c15:txfldGUID>{D4A41427-351A-4C2B-AD5A-987996B3B2A4}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A52-4179-92CB-F4BA9D598691}"/>
                </c:ext>
                <c:ext xmlns:c15="http://schemas.microsoft.com/office/drawing/2012/chart" uri="{CE6537A1-D6FC-4f65-9D91-7224C49458BB}">
                  <c15:dlblFieldTable>
                    <c15:dlblFTEntry>
                      <c15:txfldGUID>{DBD67C24-FFB8-4594-8D23-03C62879BDA3}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A52-4179-92CB-F4BA9D598691}"/>
                </c:ext>
                <c:ext xmlns:c15="http://schemas.microsoft.com/office/drawing/2012/chart" uri="{CE6537A1-D6FC-4f65-9D91-7224C49458BB}">
                  <c15:dlblFieldTable>
                    <c15:dlblFTEntry>
                      <c15:txfldGUID>{955059AE-6DFD-40F8-9744-2F17CFF15D3F}</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A52-4179-92CB-F4BA9D598691}"/>
                </c:ext>
                <c:ext xmlns:c15="http://schemas.microsoft.com/office/drawing/2012/chart" uri="{CE6537A1-D6FC-4f65-9D91-7224C49458BB}">
                  <c15:dlblFieldTable>
                    <c15:dlblFTEntry>
                      <c15:txfldGUID>{991E2FE7-DBE5-47FC-A1E0-EDA0272E8867}</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A52-4179-92CB-F4BA9D598691}"/>
                </c:ext>
                <c:ext xmlns:c15="http://schemas.microsoft.com/office/drawing/2012/chart" uri="{CE6537A1-D6FC-4f65-9D91-7224C49458BB}">
                  <c15:dlblFieldTable>
                    <c15:dlblFTEntry>
                      <c15:txfldGUID>{3B3FE4E1-3F2E-4797-93F4-BA30550DBB13}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A52-4179-92CB-F4BA9D598691}"/>
                </c:ext>
                <c:ext xmlns:c15="http://schemas.microsoft.com/office/drawing/2012/chart" uri="{CE6537A1-D6FC-4f65-9D91-7224C49458BB}">
                  <c15:dlblFieldTable>
                    <c15:dlblFTEntry>
                      <c15:txfldGUID>{05E840D7-2C48-4143-9716-0643C63C592F}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xmlns:c16r2="http://schemas.microsoft.com/office/drawing/2015/06/chart">
            <c:ext xmlns:c16="http://schemas.microsoft.com/office/drawing/2014/chart" uri="{C3380CC4-5D6E-409C-BE32-E72D297353CC}">
              <c16:uniqueId val="{00000013-7A52-4179-92CB-F4BA9D598691}"/>
            </c:ext>
          </c:extLst>
        </c:ser>
        <c:dLbls>
          <c:showLegendKey val="0"/>
          <c:showVal val="1"/>
          <c:showCatName val="0"/>
          <c:showSerName val="0"/>
          <c:showPercent val="0"/>
          <c:showBubbleSize val="0"/>
        </c:dLbls>
        <c:axId val="596650592"/>
        <c:axId val="596643928"/>
      </c:scatterChart>
      <c:valAx>
        <c:axId val="596650592"/>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6643928"/>
        <c:crosses val="autoZero"/>
        <c:crossBetween val="midCat"/>
      </c:valAx>
      <c:valAx>
        <c:axId val="596643928"/>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9665059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30-4E4C-A77D-15FA2E640F4F}"/>
                </c:ext>
                <c:ext xmlns:c15="http://schemas.microsoft.com/office/drawing/2012/chart" uri="{CE6537A1-D6FC-4f65-9D91-7224C49458BB}">
                  <c15:dlblFieldTable>
                    <c15:dlblFTEntry>
                      <c15:txfldGUID>{902B4A28-C255-43A9-B307-93DD33503E73}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30-4E4C-A77D-15FA2E640F4F}"/>
                </c:ext>
                <c:ext xmlns:c15="http://schemas.microsoft.com/office/drawing/2012/chart" uri="{CE6537A1-D6FC-4f65-9D91-7224C49458BB}">
                  <c15:dlblFieldTable>
                    <c15:dlblFTEntry>
                      <c15:txfldGUID>{647D7B9D-196E-4062-AF76-5A3D82C8A385}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30-4E4C-A77D-15FA2E640F4F}"/>
                </c:ext>
                <c:ext xmlns:c15="http://schemas.microsoft.com/office/drawing/2012/chart" uri="{CE6537A1-D6FC-4f65-9D91-7224C49458BB}">
                  <c15:dlblFieldTable>
                    <c15:dlblFTEntry>
                      <c15:txfldGUID>{CC1076BF-CF23-467B-A036-22F3A4D9B581}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30-4E4C-A77D-15FA2E640F4F}"/>
                </c:ext>
                <c:ext xmlns:c15="http://schemas.microsoft.com/office/drawing/2012/chart" uri="{CE6537A1-D6FC-4f65-9D91-7224C49458BB}">
                  <c15:dlblFieldTable>
                    <c15:dlblFTEntry>
                      <c15:txfldGUID>{80312545-9C65-4C2E-8781-4CC7532252EF}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30-4E4C-A77D-15FA2E640F4F}"/>
                </c:ext>
                <c:ext xmlns:c15="http://schemas.microsoft.com/office/drawing/2012/chart" uri="{CE6537A1-D6FC-4f65-9D91-7224C49458BB}">
                  <c15:dlblFieldTable>
                    <c15:dlblFTEntry>
                      <c15:txfldGUID>{550273E3-730D-4558-ABEA-9F50763E16A9}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30-4E4C-A77D-15FA2E640F4F}"/>
                </c:ext>
                <c:ext xmlns:c15="http://schemas.microsoft.com/office/drawing/2012/chart" uri="{CE6537A1-D6FC-4f65-9D91-7224C49458BB}">
                  <c15:dlblFieldTable>
                    <c15:dlblFTEntry>
                      <c15:txfldGUID>{470B21EB-833B-44B0-B9B7-B18FD75E8C0F}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30-4E4C-A77D-15FA2E640F4F}"/>
                </c:ext>
                <c:ext xmlns:c15="http://schemas.microsoft.com/office/drawing/2012/chart" uri="{CE6537A1-D6FC-4f65-9D91-7224C49458BB}">
                  <c15:dlblFieldTable>
                    <c15:dlblFTEntry>
                      <c15:txfldGUID>{C7E1FF87-FEA3-4212-9FD7-0BE8AD819AC9}</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30-4E4C-A77D-15FA2E640F4F}"/>
                </c:ext>
                <c:ext xmlns:c15="http://schemas.microsoft.com/office/drawing/2012/chart" uri="{CE6537A1-D6FC-4f65-9D91-7224C49458BB}">
                  <c15:dlblFieldTable>
                    <c15:dlblFTEntry>
                      <c15:txfldGUID>{522FB7E8-7161-4F74-B6EA-071FAC917651}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30-4E4C-A77D-15FA2E640F4F}"/>
                </c:ext>
                <c:ext xmlns:c15="http://schemas.microsoft.com/office/drawing/2012/chart" uri="{CE6537A1-D6FC-4f65-9D91-7224C49458BB}">
                  <c15:dlblFieldTable>
                    <c15:dlblFTEntry>
                      <c15:txfldGUID>{4EBC0D6B-4325-431B-ACC4-8F1B6CB9CC6F}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c:v>
                </c:pt>
                <c:pt idx="16">
                  <c:v>11.8</c:v>
                </c:pt>
                <c:pt idx="24">
                  <c:v>11.3</c:v>
                </c:pt>
                <c:pt idx="32">
                  <c:v>10.6</c:v>
                </c:pt>
              </c:numCache>
            </c:numRef>
          </c:xVal>
          <c:yVal>
            <c:numRef>
              <c:f>公会計指標分析・財政指標組合せ分析表!$BP$73:$DC$73</c:f>
              <c:numCache>
                <c:formatCode>#,##0.0;"▲ "#,##0.0</c:formatCode>
                <c:ptCount val="40"/>
                <c:pt idx="0">
                  <c:v>91.1</c:v>
                </c:pt>
                <c:pt idx="8">
                  <c:v>85.2</c:v>
                </c:pt>
                <c:pt idx="16">
                  <c:v>91.5</c:v>
                </c:pt>
                <c:pt idx="24">
                  <c:v>80.5</c:v>
                </c:pt>
                <c:pt idx="32">
                  <c:v>67.900000000000006</c:v>
                </c:pt>
              </c:numCache>
            </c:numRef>
          </c:yVal>
          <c:smooth val="0"/>
          <c:extLst xmlns:c16r2="http://schemas.microsoft.com/office/drawing/2015/06/chart">
            <c:ext xmlns:c16="http://schemas.microsoft.com/office/drawing/2014/chart" uri="{C3380CC4-5D6E-409C-BE32-E72D297353CC}">
              <c16:uniqueId val="{00000009-9B30-4E4C-A77D-15FA2E640F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30-4E4C-A77D-15FA2E640F4F}"/>
                </c:ext>
                <c:ext xmlns:c15="http://schemas.microsoft.com/office/drawing/2012/chart" uri="{CE6537A1-D6FC-4f65-9D91-7224C49458BB}">
                  <c15:dlblFieldTable>
                    <c15:dlblFTEntry>
                      <c15:txfldGUID>{02B1F2FE-5552-45DC-93D6-40D9D6B9AB40}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30-4E4C-A77D-15FA2E640F4F}"/>
                </c:ext>
                <c:ext xmlns:c15="http://schemas.microsoft.com/office/drawing/2012/chart" uri="{CE6537A1-D6FC-4f65-9D91-7224C49458BB}">
                  <c15:dlblFieldTable>
                    <c15:dlblFTEntry>
                      <c15:txfldGUID>{CDB16C25-66C2-4D45-8CAD-02AC67F8ED6A}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30-4E4C-A77D-15FA2E640F4F}"/>
                </c:ext>
                <c:ext xmlns:c15="http://schemas.microsoft.com/office/drawing/2012/chart" uri="{CE6537A1-D6FC-4f65-9D91-7224C49458BB}">
                  <c15:dlblFieldTable>
                    <c15:dlblFTEntry>
                      <c15:txfldGUID>{B13FFFF2-F6FA-4248-BADD-0F42A33FADCD}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30-4E4C-A77D-15FA2E640F4F}"/>
                </c:ext>
                <c:ext xmlns:c15="http://schemas.microsoft.com/office/drawing/2012/chart" uri="{CE6537A1-D6FC-4f65-9D91-7224C49458BB}">
                  <c15:dlblFieldTable>
                    <c15:dlblFTEntry>
                      <c15:txfldGUID>{2120BEA9-77CB-4D03-BB63-A81F3B0CDC05}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30-4E4C-A77D-15FA2E640F4F}"/>
                </c:ext>
                <c:ext xmlns:c15="http://schemas.microsoft.com/office/drawing/2012/chart" uri="{CE6537A1-D6FC-4f65-9D91-7224C49458BB}">
                  <c15:dlblFieldTable>
                    <c15:dlblFTEntry>
                      <c15:txfldGUID>{09AAF222-499C-4D35-90F9-69EAE18BF3E6}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30-4E4C-A77D-15FA2E640F4F}"/>
                </c:ext>
                <c:ext xmlns:c15="http://schemas.microsoft.com/office/drawing/2012/chart" uri="{CE6537A1-D6FC-4f65-9D91-7224C49458BB}">
                  <c15:dlblFieldTable>
                    <c15:dlblFTEntry>
                      <c15:txfldGUID>{F5966B1E-6200-4050-A4D1-156D166E4A09}</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4.1052616615664547E-2"/>
                  <c:y val="-4.131701539892611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30-4E4C-A77D-15FA2E640F4F}"/>
                </c:ext>
                <c:ext xmlns:c15="http://schemas.microsoft.com/office/drawing/2012/chart" uri="{CE6537A1-D6FC-4f65-9D91-7224C49458BB}">
                  <c15:dlblFieldTable>
                    <c15:dlblFTEntry>
                      <c15:txfldGUID>{296DE7AF-6263-4603-BFB8-45FEC0755092}</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2.2088068834486625E-2"/>
                  <c:y val="-6.995291480895700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30-4E4C-A77D-15FA2E640F4F}"/>
                </c:ext>
                <c:ext xmlns:c15="http://schemas.microsoft.com/office/drawing/2012/chart" uri="{CE6537A1-D6FC-4f65-9D91-7224C49458BB}">
                  <c15:dlblFieldTable>
                    <c15:dlblFTEntry>
                      <c15:txfldGUID>{A3F144D4-8764-4E02-B270-175352D90B7C}</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3.1570342725075584E-2"/>
                  <c:y val="-7.597966856792934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30-4E4C-A77D-15FA2E640F4F}"/>
                </c:ext>
                <c:ext xmlns:c15="http://schemas.microsoft.com/office/drawing/2012/chart" uri="{CE6537A1-D6FC-4f65-9D91-7224C49458BB}">
                  <c15:dlblFieldTable>
                    <c15:dlblFTEntry>
                      <c15:txfldGUID>{1B4D0776-2DC9-4664-BA80-1E04971C191E}</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xmlns:c16r2="http://schemas.microsoft.com/office/drawing/2015/06/chart">
            <c:ext xmlns:c16="http://schemas.microsoft.com/office/drawing/2014/chart" uri="{C3380CC4-5D6E-409C-BE32-E72D297353CC}">
              <c16:uniqueId val="{00000013-9B30-4E4C-A77D-15FA2E640F4F}"/>
            </c:ext>
          </c:extLst>
        </c:ser>
        <c:dLbls>
          <c:showLegendKey val="0"/>
          <c:showVal val="1"/>
          <c:showCatName val="0"/>
          <c:showSerName val="0"/>
          <c:showPercent val="0"/>
          <c:showBubbleSize val="0"/>
        </c:dLbls>
        <c:axId val="596652944"/>
        <c:axId val="596647064"/>
      </c:scatterChart>
      <c:valAx>
        <c:axId val="596652944"/>
        <c:scaling>
          <c:orientation val="maxMin"/>
          <c:max val="13"/>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6647064"/>
        <c:crosses val="autoZero"/>
        <c:crossBetween val="midCat"/>
      </c:valAx>
      <c:valAx>
        <c:axId val="596647064"/>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9665294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元利償還金等のうち、元利償還金は、大型建設事業のため借り入れした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の据置期間が終了し、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償還が開始されたことにより、前年度と比較して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また、公営企業債の元利償還金に対する繰入金は、下水道事業会計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において、管渠整備事業のために借り入れした元金の据置期間が終了し、償還が開始されたことなどにより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一方で、分子の減少要因となる、基準財政需要額算入公債費等が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今後も、市債の発行抑制や有利債の活用に努める。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満期一括償還に係る積立は実施していない。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将来負担額のうち、一般会計等に係る地方債の現在高は、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起債対象事業費の精査により、新規発行額が元金償還額を下回ったほか、第三セクター等改革推進債の繰上償還により、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また、公営企業債等繰入見込額は、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準元利償還金が増えたものの、企業債の残高が減少し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たことから、前年度比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億円減少した。分子全体では、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引き続き、自主財源確保の取組とあわせて、歳出削減の取組を並行して進めていく。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新潟県上越市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基金全体の残高は、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水族博物館整備運営基金が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億円減少したほか、財政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調整基金残高が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億円減少したことなどから、</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基金の多くを占める財政調整基金については、毎年度の予算編成過程において収支不足を補うため、取り崩しを行ってい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今後も、国県支出金等の一層の活用や未利用財産の売却・貸付を始めとした自主財源の確保を図るほか、歳出削減の取組を並行して進めていくことにより、</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基金残高の確保に努める。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また、特定目的基金は、各基金の設置目的が達成されるよう適切に運用する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地域振興基金：各地域自治区における地域振興等を図る事業</a:t>
          </a:r>
          <a:endParaRPr lang="ja-JP" altLang="ja-JP" sz="1400">
            <a:effectLst/>
            <a:latin typeface="ＭＳ Ｐゴシック" panose="020B0600070205080204" pitchFamily="50" charset="-128"/>
            <a:ea typeface="ＭＳ Ｐゴシック" panose="020B0600070205080204" pitchFamily="50" charset="-128"/>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まちづくり基金：本市の区域全体の一体感の醸成及び振興を図る事業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水族博物館整備運営基金：指定管理減収補填金の財源として充当したことによる減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勝馬投票券場外発売立地関連地域振興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売得金額に基づく交付金を積み立てたことによる増</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水族博物館整備運営基金：指定管理減収補填金の財源として充当予定</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歴史的建造物等整備支援基金：歴史的建造物等整備支援事業の財源として充当予定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財政調整基金は、決算剰余金の二分の一相当額を積み立てるなど、</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億円を積み立てた一方で、累次の補正予算の財源不足を補うため、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財政計画を上回る基金残高となっているが、長期化するコロナウイルス感染症への対応や災害など、不測の財政需要に適切に対応するために、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引き続き一定の規模を確保していく。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第三セクター等改革推進債の繰上償還の財源として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取り崩した一方で、定時償還後の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売却収入による積立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が取崩しを上回ったことによる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旧土地開発公社保有土地の売却収入による積立が一定額に達し次第、第三セクター等改革推進債の繰上償還財源として活用する。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187,021
185,285
973.89
110,213,262
103,971,849
4,784,600
59,546,793
120,083,151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baseline="0">
              <a:solidFill>
                <a:schemeClr val="dk1"/>
              </a:solidFill>
              <a:effectLst/>
              <a:latin typeface="+mn-lt"/>
              <a:ea typeface="+mn-ea"/>
              <a:cs typeface="+mn-cs"/>
            </a:rPr>
            <a:t>本比率が類似団体内平均値を下回っている要因は、平成</a:t>
          </a:r>
          <a:r>
            <a:rPr kumimoji="1" lang="en-US" altLang="ja-JP" sz="800" baseline="0">
              <a:solidFill>
                <a:schemeClr val="dk1"/>
              </a:solidFill>
              <a:effectLst/>
              <a:latin typeface="+mn-lt"/>
              <a:ea typeface="+mn-ea"/>
              <a:cs typeface="+mn-cs"/>
            </a:rPr>
            <a:t>29</a:t>
          </a:r>
          <a:r>
            <a:rPr kumimoji="1" lang="ja-JP" altLang="ja-JP" sz="800" baseline="0">
              <a:solidFill>
                <a:schemeClr val="dk1"/>
              </a:solidFill>
              <a:effectLst/>
              <a:latin typeface="+mn-lt"/>
              <a:ea typeface="+mn-ea"/>
              <a:cs typeface="+mn-cs"/>
            </a:rPr>
            <a:t>年度には市民交流施設高田城址公園オーレンプラザやクリーンセンター、平成</a:t>
          </a:r>
          <a:r>
            <a:rPr kumimoji="1" lang="en-US" altLang="ja-JP" sz="800" baseline="0">
              <a:solidFill>
                <a:schemeClr val="dk1"/>
              </a:solidFill>
              <a:effectLst/>
              <a:latin typeface="+mn-lt"/>
              <a:ea typeface="+mn-ea"/>
              <a:cs typeface="+mn-cs"/>
            </a:rPr>
            <a:t>30</a:t>
          </a:r>
          <a:r>
            <a:rPr kumimoji="1" lang="ja-JP" altLang="ja-JP" sz="800" baseline="0">
              <a:solidFill>
                <a:schemeClr val="dk1"/>
              </a:solidFill>
              <a:effectLst/>
              <a:latin typeface="+mn-lt"/>
              <a:ea typeface="+mn-ea"/>
              <a:cs typeface="+mn-cs"/>
            </a:rPr>
            <a:t>年度には水族博物館、令和元年度には上越体操場ジムリーナなどの大型施設の整備が完了したことに加え、公の施設適正配置計画に基づき施設の統廃合に取り組んできたことによるものである。令和</a:t>
          </a:r>
          <a:r>
            <a:rPr kumimoji="1" lang="en-US" altLang="ja-JP" sz="800" baseline="0">
              <a:solidFill>
                <a:schemeClr val="dk1"/>
              </a:solidFill>
              <a:effectLst/>
              <a:latin typeface="+mn-lt"/>
              <a:ea typeface="+mn-ea"/>
              <a:cs typeface="+mn-cs"/>
            </a:rPr>
            <a:t>3</a:t>
          </a:r>
          <a:r>
            <a:rPr kumimoji="1" lang="ja-JP" altLang="ja-JP" sz="800" baseline="0">
              <a:solidFill>
                <a:schemeClr val="dk1"/>
              </a:solidFill>
              <a:effectLst/>
              <a:latin typeface="+mn-lt"/>
              <a:ea typeface="+mn-ea"/>
              <a:cs typeface="+mn-cs"/>
            </a:rPr>
            <a:t>年度は総合体育館の改修工事等があったものの、固定資産の償却が進んだことから、類似団体平均値との差が圧縮したものである。</a:t>
          </a:r>
          <a:endParaRPr lang="ja-JP" altLang="ja-JP" sz="800">
            <a:effectLst/>
          </a:endParaRPr>
        </a:p>
        <a:p>
          <a:r>
            <a:rPr kumimoji="1" lang="ja-JP" altLang="ja-JP" sz="800" baseline="0">
              <a:solidFill>
                <a:schemeClr val="dk1"/>
              </a:solidFill>
              <a:effectLst/>
              <a:latin typeface="+mn-lt"/>
              <a:ea typeface="+mn-ea"/>
              <a:cs typeface="+mn-cs"/>
            </a:rPr>
            <a:t>今後も、令和</a:t>
          </a:r>
          <a:r>
            <a:rPr kumimoji="1" lang="en-US" altLang="ja-JP" sz="800" baseline="0">
              <a:solidFill>
                <a:schemeClr val="dk1"/>
              </a:solidFill>
              <a:effectLst/>
              <a:latin typeface="+mn-lt"/>
              <a:ea typeface="+mn-ea"/>
              <a:cs typeface="+mn-cs"/>
            </a:rPr>
            <a:t>2</a:t>
          </a:r>
          <a:r>
            <a:rPr kumimoji="1" lang="ja-JP" altLang="ja-JP" sz="800" baseline="0">
              <a:solidFill>
                <a:schemeClr val="dk1"/>
              </a:solidFill>
              <a:effectLst/>
              <a:latin typeface="+mn-lt"/>
              <a:ea typeface="+mn-ea"/>
              <a:cs typeface="+mn-cs"/>
            </a:rPr>
            <a:t>年度末策定の第</a:t>
          </a:r>
          <a:r>
            <a:rPr kumimoji="1" lang="en-US" altLang="ja-JP" sz="800" baseline="0">
              <a:solidFill>
                <a:schemeClr val="dk1"/>
              </a:solidFill>
              <a:effectLst/>
              <a:latin typeface="+mn-lt"/>
              <a:ea typeface="+mn-ea"/>
              <a:cs typeface="+mn-cs"/>
            </a:rPr>
            <a:t>4</a:t>
          </a:r>
          <a:r>
            <a:rPr kumimoji="1" lang="ja-JP" altLang="ja-JP" sz="800" baseline="0">
              <a:solidFill>
                <a:schemeClr val="dk1"/>
              </a:solidFill>
              <a:effectLst/>
              <a:latin typeface="+mn-lt"/>
              <a:ea typeface="+mn-ea"/>
              <a:cs typeface="+mn-cs"/>
            </a:rPr>
            <a:t>次上越市公の施設の適正配置計画に基づき、施設の適正配置を進めるとともに、計画的な維持管理を進めていく。</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4953</xdr:rowOff>
    </xdr:from>
    <xdr:to>
      <xdr:col>23</xdr:col>
      <xdr:colOff>136525</xdr:colOff>
      <xdr:row>29</xdr:row>
      <xdr:rowOff>106553</xdr:rowOff>
    </xdr:to>
    <xdr:sp macro="" textlink="">
      <xdr:nvSpPr>
        <xdr:cNvPr id="79" name="楕円 78"/>
        <xdr:cNvSpPr/>
      </xdr:nvSpPr>
      <xdr:spPr>
        <a:xfrm>
          <a:off x="47117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27830</xdr:rowOff>
    </xdr:from>
    <xdr:ext cx="405111" cy="259045"/>
    <xdr:sp macro="" textlink="">
      <xdr:nvSpPr>
        <xdr:cNvPr id="80" name="有形固定資産減価償却率該当値テキスト"/>
        <xdr:cNvSpPr txBox="1"/>
      </xdr:nvSpPr>
      <xdr:spPr>
        <a:xfrm>
          <a:off x="4813300" y="559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98679</xdr:rowOff>
    </xdr:from>
    <xdr:to>
      <xdr:col>19</xdr:col>
      <xdr:colOff>187325</xdr:colOff>
      <xdr:row>29</xdr:row>
      <xdr:rowOff>28829</xdr:rowOff>
    </xdr:to>
    <xdr:sp macro="" textlink="">
      <xdr:nvSpPr>
        <xdr:cNvPr id="81" name="楕円 80"/>
        <xdr:cNvSpPr/>
      </xdr:nvSpPr>
      <xdr:spPr>
        <a:xfrm>
          <a:off x="4000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149479</xdr:rowOff>
    </xdr:from>
    <xdr:to>
      <xdr:col>23</xdr:col>
      <xdr:colOff>85725</xdr:colOff>
      <xdr:row>29</xdr:row>
      <xdr:rowOff>55753</xdr:rowOff>
    </xdr:to>
    <xdr:cxnSp macro="">
      <xdr:nvCxnSpPr>
        <xdr:cNvPr id="82" name="直線コネクタ 81"/>
        <xdr:cNvCxnSpPr/>
      </xdr:nvCxnSpPr>
      <xdr:spPr>
        <a:xfrm>
          <a:off x="4051300" y="5721604"/>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12319</xdr:rowOff>
    </xdr:from>
    <xdr:to>
      <xdr:col>15</xdr:col>
      <xdr:colOff>187325</xdr:colOff>
      <xdr:row>28</xdr:row>
      <xdr:rowOff>113919</xdr:rowOff>
    </xdr:to>
    <xdr:sp macro="" textlink="">
      <xdr:nvSpPr>
        <xdr:cNvPr id="83" name="楕円 82"/>
        <xdr:cNvSpPr/>
      </xdr:nvSpPr>
      <xdr:spPr>
        <a:xfrm>
          <a:off x="3238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63119</xdr:rowOff>
    </xdr:from>
    <xdr:to>
      <xdr:col>19</xdr:col>
      <xdr:colOff>136525</xdr:colOff>
      <xdr:row>28</xdr:row>
      <xdr:rowOff>149479</xdr:rowOff>
    </xdr:to>
    <xdr:cxnSp macro="">
      <xdr:nvCxnSpPr>
        <xdr:cNvPr id="84" name="直線コネクタ 83"/>
        <xdr:cNvCxnSpPr/>
      </xdr:nvCxnSpPr>
      <xdr:spPr>
        <a:xfrm>
          <a:off x="3289300" y="5635244"/>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123317</xdr:rowOff>
    </xdr:from>
    <xdr:to>
      <xdr:col>11</xdr:col>
      <xdr:colOff>187325</xdr:colOff>
      <xdr:row>28</xdr:row>
      <xdr:rowOff>53467</xdr:rowOff>
    </xdr:to>
    <xdr:sp macro="" textlink="">
      <xdr:nvSpPr>
        <xdr:cNvPr id="85" name="楕円 84"/>
        <xdr:cNvSpPr/>
      </xdr:nvSpPr>
      <xdr:spPr>
        <a:xfrm>
          <a:off x="2476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2667</xdr:rowOff>
    </xdr:from>
    <xdr:to>
      <xdr:col>15</xdr:col>
      <xdr:colOff>136525</xdr:colOff>
      <xdr:row>28</xdr:row>
      <xdr:rowOff>63119</xdr:rowOff>
    </xdr:to>
    <xdr:cxnSp macro="">
      <xdr:nvCxnSpPr>
        <xdr:cNvPr id="86" name="直線コネクタ 85"/>
        <xdr:cNvCxnSpPr/>
      </xdr:nvCxnSpPr>
      <xdr:spPr>
        <a:xfrm>
          <a:off x="2527300" y="557479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80137</xdr:rowOff>
    </xdr:from>
    <xdr:to>
      <xdr:col>7</xdr:col>
      <xdr:colOff>187325</xdr:colOff>
      <xdr:row>28</xdr:row>
      <xdr:rowOff>10287</xdr:rowOff>
    </xdr:to>
    <xdr:sp macro="" textlink="">
      <xdr:nvSpPr>
        <xdr:cNvPr id="87" name="楕円 86"/>
        <xdr:cNvSpPr/>
      </xdr:nvSpPr>
      <xdr:spPr>
        <a:xfrm>
          <a:off x="1714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130937</xdr:rowOff>
    </xdr:from>
    <xdr:to>
      <xdr:col>11</xdr:col>
      <xdr:colOff>136525</xdr:colOff>
      <xdr:row>28</xdr:row>
      <xdr:rowOff>2667</xdr:rowOff>
    </xdr:to>
    <xdr:cxnSp macro="">
      <xdr:nvCxnSpPr>
        <xdr:cNvPr id="88" name="直線コネクタ 87"/>
        <xdr:cNvCxnSpPr/>
      </xdr:nvCxnSpPr>
      <xdr:spPr>
        <a:xfrm>
          <a:off x="1765300" y="553161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89" name="n_1aveValue有形固定資産減価償却率"/>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1" name="n_3aveValue有形固定資産減価償却率"/>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92" name="n_4aveValue有形固定資産減価償却率"/>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45356</xdr:rowOff>
    </xdr:from>
    <xdr:ext cx="405111" cy="259045"/>
    <xdr:sp macro="" textlink="">
      <xdr:nvSpPr>
        <xdr:cNvPr id="93" name="n_1mainValue有形固定資産減価償却率"/>
        <xdr:cNvSpPr txBox="1"/>
      </xdr:nvSpPr>
      <xdr:spPr>
        <a:xfrm>
          <a:off x="38360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130446</xdr:rowOff>
    </xdr:from>
    <xdr:ext cx="405111" cy="259045"/>
    <xdr:sp macro="" textlink="">
      <xdr:nvSpPr>
        <xdr:cNvPr id="94" name="n_2mainValue有形固定資産減価償却率"/>
        <xdr:cNvSpPr txBox="1"/>
      </xdr:nvSpPr>
      <xdr:spPr>
        <a:xfrm>
          <a:off x="3086744" y="535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69994</xdr:rowOff>
    </xdr:from>
    <xdr:ext cx="405111" cy="259045"/>
    <xdr:sp macro="" textlink="">
      <xdr:nvSpPr>
        <xdr:cNvPr id="95" name="n_3mainValue有形固定資産減価償却率"/>
        <xdr:cNvSpPr txBox="1"/>
      </xdr:nvSpPr>
      <xdr:spPr>
        <a:xfrm>
          <a:off x="2324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26814</xdr:rowOff>
    </xdr:from>
    <xdr:ext cx="405111" cy="259045"/>
    <xdr:sp macro="" textlink="">
      <xdr:nvSpPr>
        <xdr:cNvPr id="96" name="n_4mainValue有形固定資産減価償却率"/>
        <xdr:cNvSpPr txBox="1"/>
      </xdr:nvSpPr>
      <xdr:spPr>
        <a:xfrm>
          <a:off x="1562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本比率が類似団体内平均を上回っている要因は、市民交流施設高田城址公園オーレンプラザやクリーンセンター、水族博物館、上越地域消防局・上越消防署などの大型施設の整備等により、比率の分子である地方債残高が多い状態にあることによるものである。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年度に引き続き第三セクター等改革推進債の繰上償還</a:t>
          </a:r>
          <a:r>
            <a:rPr kumimoji="1" lang="ja-JP" altLang="en-US" sz="900">
              <a:solidFill>
                <a:schemeClr val="dk1"/>
              </a:solidFill>
              <a:effectLst/>
              <a:latin typeface="+mn-lt"/>
              <a:ea typeface="+mn-ea"/>
              <a:cs typeface="+mn-cs"/>
            </a:rPr>
            <a:t>、並びに</a:t>
          </a:r>
          <a:r>
            <a:rPr lang="ja-JP" altLang="ja-JP" sz="900" b="0" i="0" baseline="0">
              <a:solidFill>
                <a:schemeClr val="dk1"/>
              </a:solidFill>
              <a:effectLst/>
              <a:latin typeface="+mn-lt"/>
              <a:ea typeface="+mn-ea"/>
              <a:cs typeface="+mn-cs"/>
            </a:rPr>
            <a:t>市債の新規発行額が元金償還額を下回ったこと等から、比率が改善したものである。</a:t>
          </a:r>
          <a:endParaRPr lang="ja-JP" altLang="ja-JP" sz="900">
            <a:effectLst/>
          </a:endParaRPr>
        </a:p>
        <a:p>
          <a:r>
            <a:rPr kumimoji="1" lang="ja-JP" altLang="ja-JP" sz="900">
              <a:solidFill>
                <a:schemeClr val="dk1"/>
              </a:solidFill>
              <a:effectLst/>
              <a:latin typeface="+mn-lt"/>
              <a:ea typeface="+mn-ea"/>
              <a:cs typeface="+mn-cs"/>
            </a:rPr>
            <a:t>今後も、類似団体より高い傾向が続くが、計画的な財政運営を行い、財政の健全性を確保する。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152865</xdr:rowOff>
    </xdr:from>
    <xdr:to>
      <xdr:col>76</xdr:col>
      <xdr:colOff>21589</xdr:colOff>
      <xdr:row>31</xdr:row>
      <xdr:rowOff>147712</xdr:rowOff>
    </xdr:to>
    <xdr:cxnSp macro="">
      <xdr:nvCxnSpPr>
        <xdr:cNvPr id="126" name="直線コネクタ 125"/>
        <xdr:cNvCxnSpPr/>
      </xdr:nvCxnSpPr>
      <xdr:spPr>
        <a:xfrm flipV="1">
          <a:off x="14793595" y="5210640"/>
          <a:ext cx="1269" cy="1023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151539</xdr:rowOff>
    </xdr:from>
    <xdr:ext cx="469744" cy="259045"/>
    <xdr:sp macro="" textlink="">
      <xdr:nvSpPr>
        <xdr:cNvPr id="127" name="債務償還比率最小値テキスト"/>
        <xdr:cNvSpPr txBox="1"/>
      </xdr:nvSpPr>
      <xdr:spPr>
        <a:xfrm>
          <a:off x="14846300" y="623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147712</xdr:rowOff>
    </xdr:from>
    <xdr:to>
      <xdr:col>76</xdr:col>
      <xdr:colOff>111125</xdr:colOff>
      <xdr:row>31</xdr:row>
      <xdr:rowOff>147712</xdr:rowOff>
    </xdr:to>
    <xdr:cxnSp macro="">
      <xdr:nvCxnSpPr>
        <xdr:cNvPr id="128" name="直線コネクタ 127"/>
        <xdr:cNvCxnSpPr/>
      </xdr:nvCxnSpPr>
      <xdr:spPr>
        <a:xfrm>
          <a:off x="14706600" y="62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99542</xdr:rowOff>
    </xdr:from>
    <xdr:ext cx="469744" cy="259045"/>
    <xdr:sp macro="" textlink="">
      <xdr:nvSpPr>
        <xdr:cNvPr id="129" name="債務償還比率最大値テキスト"/>
        <xdr:cNvSpPr txBox="1"/>
      </xdr:nvSpPr>
      <xdr:spPr>
        <a:xfrm>
          <a:off x="14846300" y="498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152865</xdr:rowOff>
    </xdr:from>
    <xdr:to>
      <xdr:col>76</xdr:col>
      <xdr:colOff>111125</xdr:colOff>
      <xdr:row>25</xdr:row>
      <xdr:rowOff>152865</xdr:rowOff>
    </xdr:to>
    <xdr:cxnSp macro="">
      <xdr:nvCxnSpPr>
        <xdr:cNvPr id="130" name="直線コネクタ 129"/>
        <xdr:cNvCxnSpPr/>
      </xdr:nvCxnSpPr>
      <xdr:spPr>
        <a:xfrm>
          <a:off x="14706600" y="521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139907</xdr:rowOff>
    </xdr:from>
    <xdr:ext cx="469744" cy="259045"/>
    <xdr:sp macro="" textlink="">
      <xdr:nvSpPr>
        <xdr:cNvPr id="131" name="債務償還比率平均値テキスト"/>
        <xdr:cNvSpPr txBox="1"/>
      </xdr:nvSpPr>
      <xdr:spPr>
        <a:xfrm>
          <a:off x="14846300" y="554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117030</xdr:rowOff>
    </xdr:from>
    <xdr:to>
      <xdr:col>76</xdr:col>
      <xdr:colOff>73025</xdr:colOff>
      <xdr:row>29</xdr:row>
      <xdr:rowOff>47180</xdr:rowOff>
    </xdr:to>
    <xdr:sp macro="" textlink="">
      <xdr:nvSpPr>
        <xdr:cNvPr id="132" name="フローチャート: 判断 131"/>
        <xdr:cNvSpPr/>
      </xdr:nvSpPr>
      <xdr:spPr>
        <a:xfrm>
          <a:off x="14744700" y="568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15399</xdr:rowOff>
    </xdr:from>
    <xdr:to>
      <xdr:col>72</xdr:col>
      <xdr:colOff>123825</xdr:colOff>
      <xdr:row>30</xdr:row>
      <xdr:rowOff>116999</xdr:rowOff>
    </xdr:to>
    <xdr:sp macro="" textlink="">
      <xdr:nvSpPr>
        <xdr:cNvPr id="133" name="フローチャート: 判断 132"/>
        <xdr:cNvSpPr/>
      </xdr:nvSpPr>
      <xdr:spPr>
        <a:xfrm>
          <a:off x="14033500" y="593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72072</xdr:rowOff>
    </xdr:from>
    <xdr:to>
      <xdr:col>68</xdr:col>
      <xdr:colOff>123825</xdr:colOff>
      <xdr:row>31</xdr:row>
      <xdr:rowOff>2222</xdr:rowOff>
    </xdr:to>
    <xdr:sp macro="" textlink="">
      <xdr:nvSpPr>
        <xdr:cNvPr id="134" name="フローチャート: 判断 133"/>
        <xdr:cNvSpPr/>
      </xdr:nvSpPr>
      <xdr:spPr>
        <a:xfrm>
          <a:off x="13271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78910</xdr:rowOff>
    </xdr:from>
    <xdr:to>
      <xdr:col>64</xdr:col>
      <xdr:colOff>123825</xdr:colOff>
      <xdr:row>31</xdr:row>
      <xdr:rowOff>9060</xdr:rowOff>
    </xdr:to>
    <xdr:sp macro="" textlink="">
      <xdr:nvSpPr>
        <xdr:cNvPr id="135" name="フローチャート: 判断 134"/>
        <xdr:cNvSpPr/>
      </xdr:nvSpPr>
      <xdr:spPr>
        <a:xfrm>
          <a:off x="12509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131085</xdr:rowOff>
    </xdr:from>
    <xdr:to>
      <xdr:col>60</xdr:col>
      <xdr:colOff>123825</xdr:colOff>
      <xdr:row>31</xdr:row>
      <xdr:rowOff>61235</xdr:rowOff>
    </xdr:to>
    <xdr:sp macro="" textlink="">
      <xdr:nvSpPr>
        <xdr:cNvPr id="136" name="フローチャート: 判断 135"/>
        <xdr:cNvSpPr/>
      </xdr:nvSpPr>
      <xdr:spPr>
        <a:xfrm>
          <a:off x="11747500" y="604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96912</xdr:rowOff>
    </xdr:from>
    <xdr:to>
      <xdr:col>76</xdr:col>
      <xdr:colOff>73025</xdr:colOff>
      <xdr:row>32</xdr:row>
      <xdr:rowOff>27062</xdr:rowOff>
    </xdr:to>
    <xdr:sp macro="" textlink="">
      <xdr:nvSpPr>
        <xdr:cNvPr id="142" name="楕円 141"/>
        <xdr:cNvSpPr/>
      </xdr:nvSpPr>
      <xdr:spPr>
        <a:xfrm>
          <a:off x="14744700" y="61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11839</xdr:rowOff>
    </xdr:from>
    <xdr:ext cx="469744" cy="259045"/>
    <xdr:sp macro="" textlink="">
      <xdr:nvSpPr>
        <xdr:cNvPr id="143" name="債務償還比率該当値テキスト"/>
        <xdr:cNvSpPr txBox="1"/>
      </xdr:nvSpPr>
      <xdr:spPr>
        <a:xfrm>
          <a:off x="14846300" y="609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22807</xdr:rowOff>
    </xdr:from>
    <xdr:to>
      <xdr:col>72</xdr:col>
      <xdr:colOff>123825</xdr:colOff>
      <xdr:row>33</xdr:row>
      <xdr:rowOff>124407</xdr:rowOff>
    </xdr:to>
    <xdr:sp macro="" textlink="">
      <xdr:nvSpPr>
        <xdr:cNvPr id="144" name="楕円 143"/>
        <xdr:cNvSpPr/>
      </xdr:nvSpPr>
      <xdr:spPr>
        <a:xfrm>
          <a:off x="14033500" y="64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147712</xdr:rowOff>
    </xdr:from>
    <xdr:to>
      <xdr:col>76</xdr:col>
      <xdr:colOff>22225</xdr:colOff>
      <xdr:row>33</xdr:row>
      <xdr:rowOff>73607</xdr:rowOff>
    </xdr:to>
    <xdr:cxnSp macro="">
      <xdr:nvCxnSpPr>
        <xdr:cNvPr id="145" name="直線コネクタ 144"/>
        <xdr:cNvCxnSpPr/>
      </xdr:nvCxnSpPr>
      <xdr:spPr>
        <a:xfrm flipV="1">
          <a:off x="14084300" y="6234187"/>
          <a:ext cx="711200" cy="26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15441</xdr:rowOff>
    </xdr:from>
    <xdr:to>
      <xdr:col>68</xdr:col>
      <xdr:colOff>123825</xdr:colOff>
      <xdr:row>34</xdr:row>
      <xdr:rowOff>117041</xdr:rowOff>
    </xdr:to>
    <xdr:sp macro="" textlink="">
      <xdr:nvSpPr>
        <xdr:cNvPr id="146" name="楕円 145"/>
        <xdr:cNvSpPr/>
      </xdr:nvSpPr>
      <xdr:spPr>
        <a:xfrm>
          <a:off x="13271500" y="66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73607</xdr:rowOff>
    </xdr:from>
    <xdr:to>
      <xdr:col>72</xdr:col>
      <xdr:colOff>73025</xdr:colOff>
      <xdr:row>34</xdr:row>
      <xdr:rowOff>66241</xdr:rowOff>
    </xdr:to>
    <xdr:cxnSp macro="">
      <xdr:nvCxnSpPr>
        <xdr:cNvPr id="147" name="直線コネクタ 146"/>
        <xdr:cNvCxnSpPr/>
      </xdr:nvCxnSpPr>
      <xdr:spPr>
        <a:xfrm flipV="1">
          <a:off x="13322300" y="6502982"/>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12382</xdr:rowOff>
    </xdr:from>
    <xdr:to>
      <xdr:col>64</xdr:col>
      <xdr:colOff>123825</xdr:colOff>
      <xdr:row>34</xdr:row>
      <xdr:rowOff>113982</xdr:rowOff>
    </xdr:to>
    <xdr:sp macro="" textlink="">
      <xdr:nvSpPr>
        <xdr:cNvPr id="148" name="楕円 147"/>
        <xdr:cNvSpPr/>
      </xdr:nvSpPr>
      <xdr:spPr>
        <a:xfrm>
          <a:off x="12509500" y="66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63182</xdr:rowOff>
    </xdr:from>
    <xdr:to>
      <xdr:col>68</xdr:col>
      <xdr:colOff>73025</xdr:colOff>
      <xdr:row>34</xdr:row>
      <xdr:rowOff>66241</xdr:rowOff>
    </xdr:to>
    <xdr:cxnSp macro="">
      <xdr:nvCxnSpPr>
        <xdr:cNvPr id="149" name="直線コネクタ 148"/>
        <xdr:cNvCxnSpPr/>
      </xdr:nvCxnSpPr>
      <xdr:spPr>
        <a:xfrm>
          <a:off x="12560300" y="6664007"/>
          <a:ext cx="762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41709</xdr:rowOff>
    </xdr:from>
    <xdr:to>
      <xdr:col>60</xdr:col>
      <xdr:colOff>123825</xdr:colOff>
      <xdr:row>34</xdr:row>
      <xdr:rowOff>143309</xdr:rowOff>
    </xdr:to>
    <xdr:sp macro="" textlink="">
      <xdr:nvSpPr>
        <xdr:cNvPr id="150" name="楕円 149"/>
        <xdr:cNvSpPr/>
      </xdr:nvSpPr>
      <xdr:spPr>
        <a:xfrm>
          <a:off x="11747500" y="66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63182</xdr:rowOff>
    </xdr:from>
    <xdr:to>
      <xdr:col>64</xdr:col>
      <xdr:colOff>73025</xdr:colOff>
      <xdr:row>34</xdr:row>
      <xdr:rowOff>92509</xdr:rowOff>
    </xdr:to>
    <xdr:cxnSp macro="">
      <xdr:nvCxnSpPr>
        <xdr:cNvPr id="151" name="直線コネクタ 150"/>
        <xdr:cNvCxnSpPr/>
      </xdr:nvCxnSpPr>
      <xdr:spPr>
        <a:xfrm flipV="1">
          <a:off x="11798300" y="6664007"/>
          <a:ext cx="762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133526</xdr:rowOff>
    </xdr:from>
    <xdr:ext cx="469744" cy="259045"/>
    <xdr:sp macro="" textlink="">
      <xdr:nvSpPr>
        <xdr:cNvPr id="152" name="n_1aveValue債務償還比率"/>
        <xdr:cNvSpPr txBox="1"/>
      </xdr:nvSpPr>
      <xdr:spPr>
        <a:xfrm>
          <a:off x="13836727" y="570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18749</xdr:rowOff>
    </xdr:from>
    <xdr:ext cx="469744" cy="259045"/>
    <xdr:sp macro="" textlink="">
      <xdr:nvSpPr>
        <xdr:cNvPr id="153" name="n_2aveValue債務償還比率"/>
        <xdr:cNvSpPr txBox="1"/>
      </xdr:nvSpPr>
      <xdr:spPr>
        <a:xfrm>
          <a:off x="130874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25587</xdr:rowOff>
    </xdr:from>
    <xdr:ext cx="469744" cy="259045"/>
    <xdr:sp macro="" textlink="">
      <xdr:nvSpPr>
        <xdr:cNvPr id="154" name="n_3aveValue債務償還比率"/>
        <xdr:cNvSpPr txBox="1"/>
      </xdr:nvSpPr>
      <xdr:spPr>
        <a:xfrm>
          <a:off x="12325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77762</xdr:rowOff>
    </xdr:from>
    <xdr:ext cx="469744" cy="259045"/>
    <xdr:sp macro="" textlink="">
      <xdr:nvSpPr>
        <xdr:cNvPr id="155" name="n_4aveValue債務償還比率"/>
        <xdr:cNvSpPr txBox="1"/>
      </xdr:nvSpPr>
      <xdr:spPr>
        <a:xfrm>
          <a:off x="11563427" y="58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115534</xdr:rowOff>
    </xdr:from>
    <xdr:ext cx="469744" cy="259045"/>
    <xdr:sp macro="" textlink="">
      <xdr:nvSpPr>
        <xdr:cNvPr id="156" name="n_1mainValue債務償還比率"/>
        <xdr:cNvSpPr txBox="1"/>
      </xdr:nvSpPr>
      <xdr:spPr>
        <a:xfrm>
          <a:off x="13836727" y="654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108168</xdr:rowOff>
    </xdr:from>
    <xdr:ext cx="469744" cy="259045"/>
    <xdr:sp macro="" textlink="">
      <xdr:nvSpPr>
        <xdr:cNvPr id="157" name="n_2mainValue債務償還比率"/>
        <xdr:cNvSpPr txBox="1"/>
      </xdr:nvSpPr>
      <xdr:spPr>
        <a:xfrm>
          <a:off x="13087427" y="67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105109</xdr:rowOff>
    </xdr:from>
    <xdr:ext cx="469744" cy="259045"/>
    <xdr:sp macro="" textlink="">
      <xdr:nvSpPr>
        <xdr:cNvPr id="158" name="n_3mainValue債務償還比率"/>
        <xdr:cNvSpPr txBox="1"/>
      </xdr:nvSpPr>
      <xdr:spPr>
        <a:xfrm>
          <a:off x="12325427" y="67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134436</xdr:rowOff>
    </xdr:from>
    <xdr:ext cx="469744" cy="259045"/>
    <xdr:sp macro="" textlink="">
      <xdr:nvSpPr>
        <xdr:cNvPr id="159" name="n_4mainValue債務償還比率"/>
        <xdr:cNvSpPr txBox="1"/>
      </xdr:nvSpPr>
      <xdr:spPr>
        <a:xfrm>
          <a:off x="11563427" y="673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187,021
185,285
973.89
110,213,262
103,971,849
4,784,600
59,546,793
120,083,151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4" name="【道路】&#10;有形固定資産減価償却率該当値テキスト"/>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11430</xdr:rowOff>
    </xdr:to>
    <xdr:cxnSp macro="">
      <xdr:nvCxnSpPr>
        <xdr:cNvPr id="76" name="直線コネクタ 75"/>
        <xdr:cNvCxnSpPr/>
      </xdr:nvCxnSpPr>
      <xdr:spPr>
        <a:xfrm>
          <a:off x="3797300" y="64789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157480</xdr:rowOff>
    </xdr:to>
    <xdr:sp macro="" textlink="">
      <xdr:nvSpPr>
        <xdr:cNvPr id="77" name="楕円 76"/>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135255</xdr:rowOff>
    </xdr:to>
    <xdr:cxnSp macro="">
      <xdr:nvCxnSpPr>
        <xdr:cNvPr id="78" name="直線コネクタ 77"/>
        <xdr:cNvCxnSpPr/>
      </xdr:nvCxnSpPr>
      <xdr:spPr>
        <a:xfrm>
          <a:off x="2908300" y="6450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106680</xdr:rowOff>
    </xdr:to>
    <xdr:cxnSp macro="">
      <xdr:nvCxnSpPr>
        <xdr:cNvPr id="80" name="直線コネクタ 79"/>
        <xdr:cNvCxnSpPr/>
      </xdr:nvCxnSpPr>
      <xdr:spPr>
        <a:xfrm>
          <a:off x="2019300" y="6408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153035</xdr:rowOff>
    </xdr:from>
    <xdr:to>
      <xdr:col>6</xdr:col>
      <xdr:colOff>38100</xdr:colOff>
      <xdr:row>37</xdr:row>
      <xdr:rowOff>83185</xdr:rowOff>
    </xdr:to>
    <xdr:sp macro="" textlink="">
      <xdr:nvSpPr>
        <xdr:cNvPr id="81" name="楕円 80"/>
        <xdr:cNvSpPr/>
      </xdr:nvSpPr>
      <xdr:spPr>
        <a:xfrm>
          <a:off x="1079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32385</xdr:rowOff>
    </xdr:from>
    <xdr:to>
      <xdr:col>10</xdr:col>
      <xdr:colOff>114300</xdr:colOff>
      <xdr:row>37</xdr:row>
      <xdr:rowOff>64770</xdr:rowOff>
    </xdr:to>
    <xdr:cxnSp macro="">
      <xdr:nvCxnSpPr>
        <xdr:cNvPr id="82" name="直線コネクタ 81"/>
        <xdr:cNvCxnSpPr/>
      </xdr:nvCxnSpPr>
      <xdr:spPr>
        <a:xfrm>
          <a:off x="1130300" y="6376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2557</xdr:rowOff>
    </xdr:from>
    <xdr:ext cx="405111" cy="259045"/>
    <xdr:sp macro="" textlink="">
      <xdr:nvSpPr>
        <xdr:cNvPr id="88" name="n_2mainValue【道路】&#10;有形固定資産減価償却率"/>
        <xdr:cNvSpPr txBox="1"/>
      </xdr:nvSpPr>
      <xdr:spPr>
        <a:xfrm>
          <a:off x="2705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9" name="n_3mainValue【道路】&#10;有形固定資産減価償却率"/>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99712</xdr:rowOff>
    </xdr:from>
    <xdr:ext cx="405111" cy="259045"/>
    <xdr:sp macro="" textlink="">
      <xdr:nvSpPr>
        <xdr:cNvPr id="90" name="n_4mainValue【道路】&#10;有形固定資産減価償却率"/>
        <xdr:cNvSpPr txBox="1"/>
      </xdr:nvSpPr>
      <xdr:spPr>
        <a:xfrm>
          <a:off x="927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137643</xdr:rowOff>
    </xdr:from>
    <xdr:to>
      <xdr:col>55</xdr:col>
      <xdr:colOff>50800</xdr:colOff>
      <xdr:row>38</xdr:row>
      <xdr:rowOff>67793</xdr:rowOff>
    </xdr:to>
    <xdr:sp macro="" textlink="">
      <xdr:nvSpPr>
        <xdr:cNvPr id="128" name="楕円 127"/>
        <xdr:cNvSpPr/>
      </xdr:nvSpPr>
      <xdr:spPr>
        <a:xfrm>
          <a:off x="10426700" y="64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160520</xdr:rowOff>
    </xdr:from>
    <xdr:ext cx="534377" cy="259045"/>
    <xdr:sp macro="" textlink="">
      <xdr:nvSpPr>
        <xdr:cNvPr id="129" name="【道路】&#10;一人当たり延長該当値テキスト"/>
        <xdr:cNvSpPr txBox="1"/>
      </xdr:nvSpPr>
      <xdr:spPr>
        <a:xfrm>
          <a:off x="10515600" y="63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145232</xdr:rowOff>
    </xdr:from>
    <xdr:to>
      <xdr:col>50</xdr:col>
      <xdr:colOff>165100</xdr:colOff>
      <xdr:row>38</xdr:row>
      <xdr:rowOff>75382</xdr:rowOff>
    </xdr:to>
    <xdr:sp macro="" textlink="">
      <xdr:nvSpPr>
        <xdr:cNvPr id="130" name="楕円 129"/>
        <xdr:cNvSpPr/>
      </xdr:nvSpPr>
      <xdr:spPr>
        <a:xfrm>
          <a:off x="9588500" y="64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16993</xdr:rowOff>
    </xdr:from>
    <xdr:to>
      <xdr:col>55</xdr:col>
      <xdr:colOff>0</xdr:colOff>
      <xdr:row>38</xdr:row>
      <xdr:rowOff>24582</xdr:rowOff>
    </xdr:to>
    <xdr:cxnSp macro="">
      <xdr:nvCxnSpPr>
        <xdr:cNvPr id="131" name="直線コネクタ 130"/>
        <xdr:cNvCxnSpPr/>
      </xdr:nvCxnSpPr>
      <xdr:spPr>
        <a:xfrm flipV="1">
          <a:off x="9639300" y="6532093"/>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152639</xdr:rowOff>
    </xdr:from>
    <xdr:to>
      <xdr:col>46</xdr:col>
      <xdr:colOff>38100</xdr:colOff>
      <xdr:row>38</xdr:row>
      <xdr:rowOff>82789</xdr:rowOff>
    </xdr:to>
    <xdr:sp macro="" textlink="">
      <xdr:nvSpPr>
        <xdr:cNvPr id="132" name="楕円 131"/>
        <xdr:cNvSpPr/>
      </xdr:nvSpPr>
      <xdr:spPr>
        <a:xfrm>
          <a:off x="8699500" y="6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24582</xdr:rowOff>
    </xdr:from>
    <xdr:to>
      <xdr:col>50</xdr:col>
      <xdr:colOff>114300</xdr:colOff>
      <xdr:row>38</xdr:row>
      <xdr:rowOff>31989</xdr:rowOff>
    </xdr:to>
    <xdr:cxnSp macro="">
      <xdr:nvCxnSpPr>
        <xdr:cNvPr id="133" name="直線コネクタ 132"/>
        <xdr:cNvCxnSpPr/>
      </xdr:nvCxnSpPr>
      <xdr:spPr>
        <a:xfrm flipV="1">
          <a:off x="8750300" y="6539682"/>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161554</xdr:rowOff>
    </xdr:from>
    <xdr:to>
      <xdr:col>41</xdr:col>
      <xdr:colOff>101600</xdr:colOff>
      <xdr:row>38</xdr:row>
      <xdr:rowOff>91704</xdr:rowOff>
    </xdr:to>
    <xdr:sp macro="" textlink="">
      <xdr:nvSpPr>
        <xdr:cNvPr id="134" name="楕円 133"/>
        <xdr:cNvSpPr/>
      </xdr:nvSpPr>
      <xdr:spPr>
        <a:xfrm>
          <a:off x="7810500" y="65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31989</xdr:rowOff>
    </xdr:from>
    <xdr:to>
      <xdr:col>45</xdr:col>
      <xdr:colOff>177800</xdr:colOff>
      <xdr:row>38</xdr:row>
      <xdr:rowOff>40904</xdr:rowOff>
    </xdr:to>
    <xdr:cxnSp macro="">
      <xdr:nvCxnSpPr>
        <xdr:cNvPr id="135" name="直線コネクタ 134"/>
        <xdr:cNvCxnSpPr/>
      </xdr:nvCxnSpPr>
      <xdr:spPr>
        <a:xfrm flipV="1">
          <a:off x="7861300" y="654708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169692</xdr:rowOff>
    </xdr:from>
    <xdr:to>
      <xdr:col>36</xdr:col>
      <xdr:colOff>165100</xdr:colOff>
      <xdr:row>38</xdr:row>
      <xdr:rowOff>99842</xdr:rowOff>
    </xdr:to>
    <xdr:sp macro="" textlink="">
      <xdr:nvSpPr>
        <xdr:cNvPr id="136" name="楕円 135"/>
        <xdr:cNvSpPr/>
      </xdr:nvSpPr>
      <xdr:spPr>
        <a:xfrm>
          <a:off x="6921500" y="65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40904</xdr:rowOff>
    </xdr:from>
    <xdr:to>
      <xdr:col>41</xdr:col>
      <xdr:colOff>50800</xdr:colOff>
      <xdr:row>38</xdr:row>
      <xdr:rowOff>49042</xdr:rowOff>
    </xdr:to>
    <xdr:cxnSp macro="">
      <xdr:nvCxnSpPr>
        <xdr:cNvPr id="137" name="直線コネクタ 136"/>
        <xdr:cNvCxnSpPr/>
      </xdr:nvCxnSpPr>
      <xdr:spPr>
        <a:xfrm flipV="1">
          <a:off x="6972300" y="655600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91909</xdr:rowOff>
    </xdr:from>
    <xdr:ext cx="534377" cy="259045"/>
    <xdr:sp macro="" textlink="">
      <xdr:nvSpPr>
        <xdr:cNvPr id="142" name="n_1mainValue【道路】&#10;一人当たり延長"/>
        <xdr:cNvSpPr txBox="1"/>
      </xdr:nvSpPr>
      <xdr:spPr>
        <a:xfrm>
          <a:off x="9359411" y="62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99316</xdr:rowOff>
    </xdr:from>
    <xdr:ext cx="534377" cy="259045"/>
    <xdr:sp macro="" textlink="">
      <xdr:nvSpPr>
        <xdr:cNvPr id="143" name="n_2mainValue【道路】&#10;一人当たり延長"/>
        <xdr:cNvSpPr txBox="1"/>
      </xdr:nvSpPr>
      <xdr:spPr>
        <a:xfrm>
          <a:off x="8483111" y="62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108231</xdr:rowOff>
    </xdr:from>
    <xdr:ext cx="534377" cy="259045"/>
    <xdr:sp macro="" textlink="">
      <xdr:nvSpPr>
        <xdr:cNvPr id="144" name="n_3mainValue【道路】&#10;一人当たり延長"/>
        <xdr:cNvSpPr txBox="1"/>
      </xdr:nvSpPr>
      <xdr:spPr>
        <a:xfrm>
          <a:off x="7594111" y="62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116369</xdr:rowOff>
    </xdr:from>
    <xdr:ext cx="534377" cy="259045"/>
    <xdr:sp macro="" textlink="">
      <xdr:nvSpPr>
        <xdr:cNvPr id="145" name="n_4mainValue【道路】&#10;一人当たり延長"/>
        <xdr:cNvSpPr txBox="1"/>
      </xdr:nvSpPr>
      <xdr:spPr>
        <a:xfrm>
          <a:off x="6705111" y="628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30843</xdr:rowOff>
    </xdr:from>
    <xdr:to>
      <xdr:col>24</xdr:col>
      <xdr:colOff>114300</xdr:colOff>
      <xdr:row>58</xdr:row>
      <xdr:rowOff>132443</xdr:rowOff>
    </xdr:to>
    <xdr:sp macro="" textlink="">
      <xdr:nvSpPr>
        <xdr:cNvPr id="188" name="楕円 187"/>
        <xdr:cNvSpPr/>
      </xdr:nvSpPr>
      <xdr:spPr>
        <a:xfrm>
          <a:off x="4584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53720</xdr:rowOff>
    </xdr:from>
    <xdr:ext cx="405111" cy="259045"/>
    <xdr:sp macro="" textlink="">
      <xdr:nvSpPr>
        <xdr:cNvPr id="189" name="【橋りょう・トンネル】&#10;有形固定資産減価償却率該当値テキスト"/>
        <xdr:cNvSpPr txBox="1"/>
      </xdr:nvSpPr>
      <xdr:spPr>
        <a:xfrm>
          <a:off x="4673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14515</xdr:rowOff>
    </xdr:from>
    <xdr:to>
      <xdr:col>20</xdr:col>
      <xdr:colOff>38100</xdr:colOff>
      <xdr:row>58</xdr:row>
      <xdr:rowOff>116115</xdr:rowOff>
    </xdr:to>
    <xdr:sp macro="" textlink="">
      <xdr:nvSpPr>
        <xdr:cNvPr id="190" name="楕円 189"/>
        <xdr:cNvSpPr/>
      </xdr:nvSpPr>
      <xdr:spPr>
        <a:xfrm>
          <a:off x="3746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65315</xdr:rowOff>
    </xdr:from>
    <xdr:to>
      <xdr:col>24</xdr:col>
      <xdr:colOff>63500</xdr:colOff>
      <xdr:row>58</xdr:row>
      <xdr:rowOff>81643</xdr:rowOff>
    </xdr:to>
    <xdr:cxnSp macro="">
      <xdr:nvCxnSpPr>
        <xdr:cNvPr id="191" name="直線コネクタ 190"/>
        <xdr:cNvCxnSpPr/>
      </xdr:nvCxnSpPr>
      <xdr:spPr>
        <a:xfrm>
          <a:off x="3797300" y="100094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130447</xdr:rowOff>
    </xdr:from>
    <xdr:to>
      <xdr:col>15</xdr:col>
      <xdr:colOff>101600</xdr:colOff>
      <xdr:row>58</xdr:row>
      <xdr:rowOff>60597</xdr:rowOff>
    </xdr:to>
    <xdr:sp macro="" textlink="">
      <xdr:nvSpPr>
        <xdr:cNvPr id="192" name="楕円 191"/>
        <xdr:cNvSpPr/>
      </xdr:nvSpPr>
      <xdr:spPr>
        <a:xfrm>
          <a:off x="2857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xdr:rowOff>
    </xdr:from>
    <xdr:to>
      <xdr:col>19</xdr:col>
      <xdr:colOff>177800</xdr:colOff>
      <xdr:row>58</xdr:row>
      <xdr:rowOff>65315</xdr:rowOff>
    </xdr:to>
    <xdr:cxnSp macro="">
      <xdr:nvCxnSpPr>
        <xdr:cNvPr id="193" name="直線コネクタ 192"/>
        <xdr:cNvCxnSpPr/>
      </xdr:nvCxnSpPr>
      <xdr:spPr>
        <a:xfrm>
          <a:off x="2908300" y="99538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71665</xdr:rowOff>
    </xdr:from>
    <xdr:to>
      <xdr:col>10</xdr:col>
      <xdr:colOff>165100</xdr:colOff>
      <xdr:row>58</xdr:row>
      <xdr:rowOff>1815</xdr:rowOff>
    </xdr:to>
    <xdr:sp macro="" textlink="">
      <xdr:nvSpPr>
        <xdr:cNvPr id="194" name="楕円 193"/>
        <xdr:cNvSpPr/>
      </xdr:nvSpPr>
      <xdr:spPr>
        <a:xfrm>
          <a:off x="1968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122465</xdr:rowOff>
    </xdr:from>
    <xdr:to>
      <xdr:col>15</xdr:col>
      <xdr:colOff>50800</xdr:colOff>
      <xdr:row>58</xdr:row>
      <xdr:rowOff>9797</xdr:rowOff>
    </xdr:to>
    <xdr:cxnSp macro="">
      <xdr:nvCxnSpPr>
        <xdr:cNvPr id="195" name="直線コネクタ 194"/>
        <xdr:cNvCxnSpPr/>
      </xdr:nvCxnSpPr>
      <xdr:spPr>
        <a:xfrm>
          <a:off x="2019300" y="98951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12881</xdr:rowOff>
    </xdr:from>
    <xdr:to>
      <xdr:col>6</xdr:col>
      <xdr:colOff>38100</xdr:colOff>
      <xdr:row>57</xdr:row>
      <xdr:rowOff>114481</xdr:rowOff>
    </xdr:to>
    <xdr:sp macro="" textlink="">
      <xdr:nvSpPr>
        <xdr:cNvPr id="196" name="楕円 195"/>
        <xdr:cNvSpPr/>
      </xdr:nvSpPr>
      <xdr:spPr>
        <a:xfrm>
          <a:off x="1079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63681</xdr:rowOff>
    </xdr:from>
    <xdr:to>
      <xdr:col>10</xdr:col>
      <xdr:colOff>114300</xdr:colOff>
      <xdr:row>57</xdr:row>
      <xdr:rowOff>122465</xdr:rowOff>
    </xdr:to>
    <xdr:cxnSp macro="">
      <xdr:nvCxnSpPr>
        <xdr:cNvPr id="197" name="直線コネクタ 196"/>
        <xdr:cNvCxnSpPr/>
      </xdr:nvCxnSpPr>
      <xdr:spPr>
        <a:xfrm>
          <a:off x="1130300" y="98363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132642</xdr:rowOff>
    </xdr:from>
    <xdr:ext cx="405111" cy="259045"/>
    <xdr:sp macro="" textlink="">
      <xdr:nvSpPr>
        <xdr:cNvPr id="202" name="n_1mainValue【橋りょう・トンネル】&#10;有形固定資産減価償却率"/>
        <xdr:cNvSpPr txBox="1"/>
      </xdr:nvSpPr>
      <xdr:spPr>
        <a:xfrm>
          <a:off x="3582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77124</xdr:rowOff>
    </xdr:from>
    <xdr:ext cx="405111" cy="259045"/>
    <xdr:sp macro="" textlink="">
      <xdr:nvSpPr>
        <xdr:cNvPr id="203" name="n_2mainValue【橋りょう・トンネル】&#10;有形固定資産減価償却率"/>
        <xdr:cNvSpPr txBox="1"/>
      </xdr:nvSpPr>
      <xdr:spPr>
        <a:xfrm>
          <a:off x="2705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18342</xdr:rowOff>
    </xdr:from>
    <xdr:ext cx="405111" cy="259045"/>
    <xdr:sp macro="" textlink="">
      <xdr:nvSpPr>
        <xdr:cNvPr id="204" name="n_3mainValue【橋りょう・トンネル】&#10;有形固定資産減価償却率"/>
        <xdr:cNvSpPr txBox="1"/>
      </xdr:nvSpPr>
      <xdr:spPr>
        <a:xfrm>
          <a:off x="1816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131008</xdr:rowOff>
    </xdr:from>
    <xdr:ext cx="405111" cy="259045"/>
    <xdr:sp macro="" textlink="">
      <xdr:nvSpPr>
        <xdr:cNvPr id="205" name="n_4mainValue【橋りょう・トンネル】&#10;有形固定資産減価償却率"/>
        <xdr:cNvSpPr txBox="1"/>
      </xdr:nvSpPr>
      <xdr:spPr>
        <a:xfrm>
          <a:off x="9277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70127</xdr:rowOff>
    </xdr:from>
    <xdr:ext cx="534377" cy="259045"/>
    <xdr:sp macro="" textlink="">
      <xdr:nvSpPr>
        <xdr:cNvPr id="232" name="【橋りょう・トンネル】&#10;一人当たり有形固定資産（償却資産）額平均値テキスト"/>
        <xdr:cNvSpPr txBox="1"/>
      </xdr:nvSpPr>
      <xdr:spPr>
        <a:xfrm>
          <a:off x="10515600" y="1052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127092</xdr:rowOff>
    </xdr:from>
    <xdr:to>
      <xdr:col>55</xdr:col>
      <xdr:colOff>50800</xdr:colOff>
      <xdr:row>59</xdr:row>
      <xdr:rowOff>57242</xdr:rowOff>
    </xdr:to>
    <xdr:sp macro="" textlink="">
      <xdr:nvSpPr>
        <xdr:cNvPr id="243" name="楕円 242"/>
        <xdr:cNvSpPr/>
      </xdr:nvSpPr>
      <xdr:spPr>
        <a:xfrm>
          <a:off x="10426700" y="100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149969</xdr:rowOff>
    </xdr:from>
    <xdr:ext cx="599010" cy="259045"/>
    <xdr:sp macro="" textlink="">
      <xdr:nvSpPr>
        <xdr:cNvPr id="244" name="【橋りょう・トンネル】&#10;一人当たり有形固定資産（償却資産）額該当値テキスト"/>
        <xdr:cNvSpPr txBox="1"/>
      </xdr:nvSpPr>
      <xdr:spPr>
        <a:xfrm>
          <a:off x="10515600" y="992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155256</xdr:rowOff>
    </xdr:from>
    <xdr:to>
      <xdr:col>50</xdr:col>
      <xdr:colOff>165100</xdr:colOff>
      <xdr:row>59</xdr:row>
      <xdr:rowOff>85406</xdr:rowOff>
    </xdr:to>
    <xdr:sp macro="" textlink="">
      <xdr:nvSpPr>
        <xdr:cNvPr id="245" name="楕円 244"/>
        <xdr:cNvSpPr/>
      </xdr:nvSpPr>
      <xdr:spPr>
        <a:xfrm>
          <a:off x="9588500" y="100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6442</xdr:rowOff>
    </xdr:from>
    <xdr:to>
      <xdr:col>55</xdr:col>
      <xdr:colOff>0</xdr:colOff>
      <xdr:row>59</xdr:row>
      <xdr:rowOff>34606</xdr:rowOff>
    </xdr:to>
    <xdr:cxnSp macro="">
      <xdr:nvCxnSpPr>
        <xdr:cNvPr id="246" name="直線コネクタ 245"/>
        <xdr:cNvCxnSpPr/>
      </xdr:nvCxnSpPr>
      <xdr:spPr>
        <a:xfrm flipV="1">
          <a:off x="9639300" y="10121992"/>
          <a:ext cx="8382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163494</xdr:rowOff>
    </xdr:from>
    <xdr:to>
      <xdr:col>46</xdr:col>
      <xdr:colOff>38100</xdr:colOff>
      <xdr:row>59</xdr:row>
      <xdr:rowOff>93644</xdr:rowOff>
    </xdr:to>
    <xdr:sp macro="" textlink="">
      <xdr:nvSpPr>
        <xdr:cNvPr id="247" name="楕円 246"/>
        <xdr:cNvSpPr/>
      </xdr:nvSpPr>
      <xdr:spPr>
        <a:xfrm>
          <a:off x="8699500" y="101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34606</xdr:rowOff>
    </xdr:from>
    <xdr:to>
      <xdr:col>50</xdr:col>
      <xdr:colOff>114300</xdr:colOff>
      <xdr:row>59</xdr:row>
      <xdr:rowOff>42844</xdr:rowOff>
    </xdr:to>
    <xdr:cxnSp macro="">
      <xdr:nvCxnSpPr>
        <xdr:cNvPr id="248" name="直線コネクタ 247"/>
        <xdr:cNvCxnSpPr/>
      </xdr:nvCxnSpPr>
      <xdr:spPr>
        <a:xfrm flipV="1">
          <a:off x="8750300" y="10150156"/>
          <a:ext cx="8890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928</xdr:rowOff>
    </xdr:from>
    <xdr:to>
      <xdr:col>41</xdr:col>
      <xdr:colOff>101600</xdr:colOff>
      <xdr:row>59</xdr:row>
      <xdr:rowOff>102528</xdr:rowOff>
    </xdr:to>
    <xdr:sp macro="" textlink="">
      <xdr:nvSpPr>
        <xdr:cNvPr id="249" name="楕円 248"/>
        <xdr:cNvSpPr/>
      </xdr:nvSpPr>
      <xdr:spPr>
        <a:xfrm>
          <a:off x="7810500" y="10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42844</xdr:rowOff>
    </xdr:from>
    <xdr:to>
      <xdr:col>45</xdr:col>
      <xdr:colOff>177800</xdr:colOff>
      <xdr:row>59</xdr:row>
      <xdr:rowOff>51728</xdr:rowOff>
    </xdr:to>
    <xdr:cxnSp macro="">
      <xdr:nvCxnSpPr>
        <xdr:cNvPr id="250" name="直線コネクタ 249"/>
        <xdr:cNvCxnSpPr/>
      </xdr:nvCxnSpPr>
      <xdr:spPr>
        <a:xfrm flipV="1">
          <a:off x="7861300" y="10158394"/>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8869</xdr:rowOff>
    </xdr:from>
    <xdr:to>
      <xdr:col>36</xdr:col>
      <xdr:colOff>165100</xdr:colOff>
      <xdr:row>59</xdr:row>
      <xdr:rowOff>110469</xdr:rowOff>
    </xdr:to>
    <xdr:sp macro="" textlink="">
      <xdr:nvSpPr>
        <xdr:cNvPr id="251" name="楕円 250"/>
        <xdr:cNvSpPr/>
      </xdr:nvSpPr>
      <xdr:spPr>
        <a:xfrm>
          <a:off x="6921500" y="101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51728</xdr:rowOff>
    </xdr:from>
    <xdr:to>
      <xdr:col>41</xdr:col>
      <xdr:colOff>50800</xdr:colOff>
      <xdr:row>59</xdr:row>
      <xdr:rowOff>59669</xdr:rowOff>
    </xdr:to>
    <xdr:cxnSp macro="">
      <xdr:nvCxnSpPr>
        <xdr:cNvPr id="252" name="直線コネクタ 251"/>
        <xdr:cNvCxnSpPr/>
      </xdr:nvCxnSpPr>
      <xdr:spPr>
        <a:xfrm flipV="1">
          <a:off x="6972300" y="10167278"/>
          <a:ext cx="8890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16068</xdr:rowOff>
    </xdr:from>
    <xdr:ext cx="534377" cy="259045"/>
    <xdr:sp macro="" textlink="">
      <xdr:nvSpPr>
        <xdr:cNvPr id="253" name="n_1aveValue【橋りょう・トンネル】&#10;一人当たり有形固定資産（償却資産）額"/>
        <xdr:cNvSpPr txBox="1"/>
      </xdr:nvSpPr>
      <xdr:spPr>
        <a:xfrm>
          <a:off x="9359411" y="10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42096</xdr:rowOff>
    </xdr:from>
    <xdr:ext cx="534377" cy="259045"/>
    <xdr:sp macro="" textlink="">
      <xdr:nvSpPr>
        <xdr:cNvPr id="254" name="n_2aveValue【橋りょう・トンネル】&#10;一人当たり有形固定資産（償却資産）額"/>
        <xdr:cNvSpPr txBox="1"/>
      </xdr:nvSpPr>
      <xdr:spPr>
        <a:xfrm>
          <a:off x="84831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18468</xdr:rowOff>
    </xdr:from>
    <xdr:ext cx="534377" cy="259045"/>
    <xdr:sp macro="" textlink="">
      <xdr:nvSpPr>
        <xdr:cNvPr id="255" name="n_3aveValue【橋りょう・トンネル】&#10;一人当たり有形固定資産（償却資産）額"/>
        <xdr:cNvSpPr txBox="1"/>
      </xdr:nvSpPr>
      <xdr:spPr>
        <a:xfrm>
          <a:off x="7594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8190</xdr:rowOff>
    </xdr:from>
    <xdr:ext cx="534377" cy="259045"/>
    <xdr:sp macro="" textlink="">
      <xdr:nvSpPr>
        <xdr:cNvPr id="256" name="n_4aveValue【橋りょう・トンネル】&#10;一人当たり有形固定資産（償却資産）額"/>
        <xdr:cNvSpPr txBox="1"/>
      </xdr:nvSpPr>
      <xdr:spPr>
        <a:xfrm>
          <a:off x="6705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101933</xdr:rowOff>
    </xdr:from>
    <xdr:ext cx="599010" cy="259045"/>
    <xdr:sp macro="" textlink="">
      <xdr:nvSpPr>
        <xdr:cNvPr id="257" name="n_1mainValue【橋りょう・トンネル】&#10;一人当たり有形固定資産（償却資産）額"/>
        <xdr:cNvSpPr txBox="1"/>
      </xdr:nvSpPr>
      <xdr:spPr>
        <a:xfrm>
          <a:off x="9327095" y="98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110171</xdr:rowOff>
    </xdr:from>
    <xdr:ext cx="599010" cy="259045"/>
    <xdr:sp macro="" textlink="">
      <xdr:nvSpPr>
        <xdr:cNvPr id="258" name="n_2mainValue【橋りょう・トンネル】&#10;一人当たり有形固定資産（償却資産）額"/>
        <xdr:cNvSpPr txBox="1"/>
      </xdr:nvSpPr>
      <xdr:spPr>
        <a:xfrm>
          <a:off x="8450795" y="988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119055</xdr:rowOff>
    </xdr:from>
    <xdr:ext cx="599010" cy="259045"/>
    <xdr:sp macro="" textlink="">
      <xdr:nvSpPr>
        <xdr:cNvPr id="259" name="n_3mainValue【橋りょう・トンネル】&#10;一人当たり有形固定資産（償却資産）額"/>
        <xdr:cNvSpPr txBox="1"/>
      </xdr:nvSpPr>
      <xdr:spPr>
        <a:xfrm>
          <a:off x="7561795" y="989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126996</xdr:rowOff>
    </xdr:from>
    <xdr:ext cx="599010" cy="259045"/>
    <xdr:sp macro="" textlink="">
      <xdr:nvSpPr>
        <xdr:cNvPr id="260" name="n_4mainValue【橋りょう・トンネル】&#10;一人当たり有形固定資産（償却資産）額"/>
        <xdr:cNvSpPr txBox="1"/>
      </xdr:nvSpPr>
      <xdr:spPr>
        <a:xfrm>
          <a:off x="6672795" y="989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7874</xdr:rowOff>
    </xdr:from>
    <xdr:to>
      <xdr:col>24</xdr:col>
      <xdr:colOff>114300</xdr:colOff>
      <xdr:row>82</xdr:row>
      <xdr:rowOff>109474</xdr:rowOff>
    </xdr:to>
    <xdr:sp macro="" textlink="">
      <xdr:nvSpPr>
        <xdr:cNvPr id="299" name="楕円 298"/>
        <xdr:cNvSpPr/>
      </xdr:nvSpPr>
      <xdr:spPr>
        <a:xfrm>
          <a:off x="45847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157751</xdr:rowOff>
    </xdr:from>
    <xdr:ext cx="405111" cy="259045"/>
    <xdr:sp macro="" textlink="">
      <xdr:nvSpPr>
        <xdr:cNvPr id="300" name="【公営住宅】&#10;有形固定資産減価償却率該当値テキスト"/>
        <xdr:cNvSpPr txBox="1"/>
      </xdr:nvSpPr>
      <xdr:spPr>
        <a:xfrm>
          <a:off x="4673600"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1" name="楕円 300"/>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58674</xdr:rowOff>
    </xdr:to>
    <xdr:cxnSp macro="">
      <xdr:nvCxnSpPr>
        <xdr:cNvPr id="302" name="直線コネクタ 301"/>
        <xdr:cNvCxnSpPr/>
      </xdr:nvCxnSpPr>
      <xdr:spPr>
        <a:xfrm>
          <a:off x="3797300" y="14074139"/>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87885</xdr:rowOff>
    </xdr:from>
    <xdr:to>
      <xdr:col>15</xdr:col>
      <xdr:colOff>101600</xdr:colOff>
      <xdr:row>82</xdr:row>
      <xdr:rowOff>18035</xdr:rowOff>
    </xdr:to>
    <xdr:sp macro="" textlink="">
      <xdr:nvSpPr>
        <xdr:cNvPr id="303" name="楕円 302"/>
        <xdr:cNvSpPr/>
      </xdr:nvSpPr>
      <xdr:spPr>
        <a:xfrm>
          <a:off x="2857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82</xdr:row>
      <xdr:rowOff>15239</xdr:rowOff>
    </xdr:to>
    <xdr:cxnSp macro="">
      <xdr:nvCxnSpPr>
        <xdr:cNvPr id="304" name="直線コネクタ 303"/>
        <xdr:cNvCxnSpPr/>
      </xdr:nvCxnSpPr>
      <xdr:spPr>
        <a:xfrm>
          <a:off x="2908300" y="140261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39878</xdr:rowOff>
    </xdr:from>
    <xdr:to>
      <xdr:col>10</xdr:col>
      <xdr:colOff>165100</xdr:colOff>
      <xdr:row>81</xdr:row>
      <xdr:rowOff>141478</xdr:rowOff>
    </xdr:to>
    <xdr:sp macro="" textlink="">
      <xdr:nvSpPr>
        <xdr:cNvPr id="305" name="楕円 304"/>
        <xdr:cNvSpPr/>
      </xdr:nvSpPr>
      <xdr:spPr>
        <a:xfrm>
          <a:off x="1968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90678</xdr:rowOff>
    </xdr:from>
    <xdr:to>
      <xdr:col>15</xdr:col>
      <xdr:colOff>50800</xdr:colOff>
      <xdr:row>81</xdr:row>
      <xdr:rowOff>138685</xdr:rowOff>
    </xdr:to>
    <xdr:cxnSp macro="">
      <xdr:nvCxnSpPr>
        <xdr:cNvPr id="306" name="直線コネクタ 305"/>
        <xdr:cNvCxnSpPr/>
      </xdr:nvCxnSpPr>
      <xdr:spPr>
        <a:xfrm>
          <a:off x="2019300" y="1397812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161037</xdr:rowOff>
    </xdr:from>
    <xdr:to>
      <xdr:col>6</xdr:col>
      <xdr:colOff>38100</xdr:colOff>
      <xdr:row>79</xdr:row>
      <xdr:rowOff>91187</xdr:rowOff>
    </xdr:to>
    <xdr:sp macro="" textlink="">
      <xdr:nvSpPr>
        <xdr:cNvPr id="307" name="楕円 306"/>
        <xdr:cNvSpPr/>
      </xdr:nvSpPr>
      <xdr:spPr>
        <a:xfrm>
          <a:off x="1079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40387</xdr:rowOff>
    </xdr:from>
    <xdr:to>
      <xdr:col>10</xdr:col>
      <xdr:colOff>114300</xdr:colOff>
      <xdr:row>81</xdr:row>
      <xdr:rowOff>90678</xdr:rowOff>
    </xdr:to>
    <xdr:cxnSp macro="">
      <xdr:nvCxnSpPr>
        <xdr:cNvPr id="308" name="直線コネクタ 307"/>
        <xdr:cNvCxnSpPr/>
      </xdr:nvCxnSpPr>
      <xdr:spPr>
        <a:xfrm>
          <a:off x="1130300" y="13584937"/>
          <a:ext cx="889000" cy="3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50309</xdr:rowOff>
    </xdr:from>
    <xdr:ext cx="405111" cy="259045"/>
    <xdr:sp macro="" textlink="">
      <xdr:nvSpPr>
        <xdr:cNvPr id="312" name="n_4aveValue【公営住宅】&#10;有形固定資産減価償却率"/>
        <xdr:cNvSpPr txBox="1"/>
      </xdr:nvSpPr>
      <xdr:spPr>
        <a:xfrm>
          <a:off x="927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313" name="n_1main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9162</xdr:rowOff>
    </xdr:from>
    <xdr:ext cx="405111" cy="259045"/>
    <xdr:sp macro="" textlink="">
      <xdr:nvSpPr>
        <xdr:cNvPr id="314" name="n_2mainValue【公営住宅】&#10;有形固定資産減価償却率"/>
        <xdr:cNvSpPr txBox="1"/>
      </xdr:nvSpPr>
      <xdr:spPr>
        <a:xfrm>
          <a:off x="2705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132605</xdr:rowOff>
    </xdr:from>
    <xdr:ext cx="405111" cy="259045"/>
    <xdr:sp macro="" textlink="">
      <xdr:nvSpPr>
        <xdr:cNvPr id="315" name="n_3mainValue【公営住宅】&#10;有形固定資産減価償却率"/>
        <xdr:cNvSpPr txBox="1"/>
      </xdr:nvSpPr>
      <xdr:spPr>
        <a:xfrm>
          <a:off x="18167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107714</xdr:rowOff>
    </xdr:from>
    <xdr:ext cx="405111" cy="259045"/>
    <xdr:sp macro="" textlink="">
      <xdr:nvSpPr>
        <xdr:cNvPr id="316" name="n_4mainValue【公営住宅】&#10;有形固定資産減価償却率"/>
        <xdr:cNvSpPr txBox="1"/>
      </xdr:nvSpPr>
      <xdr:spPr>
        <a:xfrm>
          <a:off x="927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58" name="楕円 357"/>
        <xdr:cNvSpPr/>
      </xdr:nvSpPr>
      <xdr:spPr>
        <a:xfrm>
          <a:off x="10426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101616</xdr:rowOff>
    </xdr:from>
    <xdr:ext cx="469744" cy="259045"/>
    <xdr:sp macro="" textlink="">
      <xdr:nvSpPr>
        <xdr:cNvPr id="359" name="【公営住宅】&#10;一人当たり面積該当値テキスト"/>
        <xdr:cNvSpPr txBox="1"/>
      </xdr:nvSpPr>
      <xdr:spPr>
        <a:xfrm>
          <a:off x="10515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86905</xdr:rowOff>
    </xdr:from>
    <xdr:to>
      <xdr:col>50</xdr:col>
      <xdr:colOff>165100</xdr:colOff>
      <xdr:row>83</xdr:row>
      <xdr:rowOff>17055</xdr:rowOff>
    </xdr:to>
    <xdr:sp macro="" textlink="">
      <xdr:nvSpPr>
        <xdr:cNvPr id="360" name="楕円 359"/>
        <xdr:cNvSpPr/>
      </xdr:nvSpPr>
      <xdr:spPr>
        <a:xfrm>
          <a:off x="9588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129539</xdr:rowOff>
    </xdr:from>
    <xdr:to>
      <xdr:col>55</xdr:col>
      <xdr:colOff>0</xdr:colOff>
      <xdr:row>82</xdr:row>
      <xdr:rowOff>137705</xdr:rowOff>
    </xdr:to>
    <xdr:cxnSp macro="">
      <xdr:nvCxnSpPr>
        <xdr:cNvPr id="361" name="直線コネクタ 360"/>
        <xdr:cNvCxnSpPr/>
      </xdr:nvCxnSpPr>
      <xdr:spPr>
        <a:xfrm flipV="1">
          <a:off x="9639300" y="1418843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93436</xdr:rowOff>
    </xdr:from>
    <xdr:to>
      <xdr:col>46</xdr:col>
      <xdr:colOff>38100</xdr:colOff>
      <xdr:row>83</xdr:row>
      <xdr:rowOff>23586</xdr:rowOff>
    </xdr:to>
    <xdr:sp macro="" textlink="">
      <xdr:nvSpPr>
        <xdr:cNvPr id="362" name="楕円 361"/>
        <xdr:cNvSpPr/>
      </xdr:nvSpPr>
      <xdr:spPr>
        <a:xfrm>
          <a:off x="8699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137705</xdr:rowOff>
    </xdr:from>
    <xdr:to>
      <xdr:col>50</xdr:col>
      <xdr:colOff>114300</xdr:colOff>
      <xdr:row>82</xdr:row>
      <xdr:rowOff>144236</xdr:rowOff>
    </xdr:to>
    <xdr:cxnSp macro="">
      <xdr:nvCxnSpPr>
        <xdr:cNvPr id="363" name="直線コネクタ 362"/>
        <xdr:cNvCxnSpPr/>
      </xdr:nvCxnSpPr>
      <xdr:spPr>
        <a:xfrm flipV="1">
          <a:off x="8750300" y="141966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64" name="楕円 363"/>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144236</xdr:rowOff>
    </xdr:from>
    <xdr:to>
      <xdr:col>45</xdr:col>
      <xdr:colOff>177800</xdr:colOff>
      <xdr:row>82</xdr:row>
      <xdr:rowOff>152400</xdr:rowOff>
    </xdr:to>
    <xdr:cxnSp macro="">
      <xdr:nvCxnSpPr>
        <xdr:cNvPr id="365" name="直線コネクタ 364"/>
        <xdr:cNvCxnSpPr/>
      </xdr:nvCxnSpPr>
      <xdr:spPr>
        <a:xfrm flipV="1">
          <a:off x="7861300" y="142031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93436</xdr:rowOff>
    </xdr:from>
    <xdr:to>
      <xdr:col>36</xdr:col>
      <xdr:colOff>165100</xdr:colOff>
      <xdr:row>83</xdr:row>
      <xdr:rowOff>23586</xdr:rowOff>
    </xdr:to>
    <xdr:sp macro="" textlink="">
      <xdr:nvSpPr>
        <xdr:cNvPr id="366" name="楕円 365"/>
        <xdr:cNvSpPr/>
      </xdr:nvSpPr>
      <xdr:spPr>
        <a:xfrm>
          <a:off x="6921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144236</xdr:rowOff>
    </xdr:from>
    <xdr:to>
      <xdr:col>41</xdr:col>
      <xdr:colOff>50800</xdr:colOff>
      <xdr:row>82</xdr:row>
      <xdr:rowOff>152400</xdr:rowOff>
    </xdr:to>
    <xdr:cxnSp macro="">
      <xdr:nvCxnSpPr>
        <xdr:cNvPr id="367" name="直線コネクタ 366"/>
        <xdr:cNvCxnSpPr/>
      </xdr:nvCxnSpPr>
      <xdr:spPr>
        <a:xfrm>
          <a:off x="6972300" y="142031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109419</xdr:rowOff>
    </xdr:from>
    <xdr:ext cx="469744" cy="259045"/>
    <xdr:sp macro="" textlink="">
      <xdr:nvSpPr>
        <xdr:cNvPr id="370" name="n_3aveValue【公営住宅】&#10;一人当たり面積"/>
        <xdr:cNvSpPr txBox="1"/>
      </xdr:nvSpPr>
      <xdr:spPr>
        <a:xfrm>
          <a:off x="7626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83293</xdr:rowOff>
    </xdr:from>
    <xdr:ext cx="469744" cy="259045"/>
    <xdr:sp macro="" textlink="">
      <xdr:nvSpPr>
        <xdr:cNvPr id="371" name="n_4aveValue【公営住宅】&#10;一人当たり面積"/>
        <xdr:cNvSpPr txBox="1"/>
      </xdr:nvSpPr>
      <xdr:spPr>
        <a:xfrm>
          <a:off x="6737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33582</xdr:rowOff>
    </xdr:from>
    <xdr:ext cx="469744" cy="259045"/>
    <xdr:sp macro="" textlink="">
      <xdr:nvSpPr>
        <xdr:cNvPr id="372" name="n_1mainValue【公営住宅】&#10;一人当たり面積"/>
        <xdr:cNvSpPr txBox="1"/>
      </xdr:nvSpPr>
      <xdr:spPr>
        <a:xfrm>
          <a:off x="9391727" y="139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40113</xdr:rowOff>
    </xdr:from>
    <xdr:ext cx="469744" cy="259045"/>
    <xdr:sp macro="" textlink="">
      <xdr:nvSpPr>
        <xdr:cNvPr id="373" name="n_2mainValue【公営住宅】&#10;一人当たり面積"/>
        <xdr:cNvSpPr txBox="1"/>
      </xdr:nvSpPr>
      <xdr:spPr>
        <a:xfrm>
          <a:off x="8515427" y="139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74" name="n_3mainValue【公営住宅】&#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40113</xdr:rowOff>
    </xdr:from>
    <xdr:ext cx="469744" cy="259045"/>
    <xdr:sp macro="" textlink="">
      <xdr:nvSpPr>
        <xdr:cNvPr id="375" name="n_4mainValue【公営住宅】&#10;一人当たり面積"/>
        <xdr:cNvSpPr txBox="1"/>
      </xdr:nvSpPr>
      <xdr:spPr>
        <a:xfrm>
          <a:off x="6737427" y="139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45720</xdr:rowOff>
    </xdr:from>
    <xdr:to>
      <xdr:col>24</xdr:col>
      <xdr:colOff>62865</xdr:colOff>
      <xdr:row>108</xdr:row>
      <xdr:rowOff>106680</xdr:rowOff>
    </xdr:to>
    <xdr:cxnSp macro="">
      <xdr:nvCxnSpPr>
        <xdr:cNvPr id="400" name="直線コネクタ 399"/>
        <xdr:cNvCxnSpPr/>
      </xdr:nvCxnSpPr>
      <xdr:spPr>
        <a:xfrm flipV="1">
          <a:off x="4634865" y="1736217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110507</xdr:rowOff>
    </xdr:from>
    <xdr:ext cx="405111" cy="259045"/>
    <xdr:sp macro="" textlink="">
      <xdr:nvSpPr>
        <xdr:cNvPr id="401" name="【港湾・漁港】&#10;有形固定資産減価償却率最小値テキスト"/>
        <xdr:cNvSpPr txBox="1"/>
      </xdr:nvSpPr>
      <xdr:spPr>
        <a:xfrm>
          <a:off x="4673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106680</xdr:rowOff>
    </xdr:from>
    <xdr:to>
      <xdr:col>24</xdr:col>
      <xdr:colOff>152400</xdr:colOff>
      <xdr:row>108</xdr:row>
      <xdr:rowOff>106680</xdr:rowOff>
    </xdr:to>
    <xdr:cxnSp macro="">
      <xdr:nvCxnSpPr>
        <xdr:cNvPr id="402" name="直線コネクタ 401"/>
        <xdr:cNvCxnSpPr/>
      </xdr:nvCxnSpPr>
      <xdr:spPr>
        <a:xfrm>
          <a:off x="4546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163847</xdr:rowOff>
    </xdr:from>
    <xdr:ext cx="405111" cy="259045"/>
    <xdr:sp macro="" textlink="">
      <xdr:nvSpPr>
        <xdr:cNvPr id="403" name="【港湾・漁港】&#10;有形固定資産減価償却率最大値テキスト"/>
        <xdr:cNvSpPr txBox="1"/>
      </xdr:nvSpPr>
      <xdr:spPr>
        <a:xfrm>
          <a:off x="4673600"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45720</xdr:rowOff>
    </xdr:from>
    <xdr:to>
      <xdr:col>24</xdr:col>
      <xdr:colOff>152400</xdr:colOff>
      <xdr:row>101</xdr:row>
      <xdr:rowOff>45720</xdr:rowOff>
    </xdr:to>
    <xdr:cxnSp macro="">
      <xdr:nvCxnSpPr>
        <xdr:cNvPr id="404" name="直線コネクタ 403"/>
        <xdr:cNvCxnSpPr/>
      </xdr:nvCxnSpPr>
      <xdr:spPr>
        <a:xfrm>
          <a:off x="4546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26688</xdr:rowOff>
    </xdr:from>
    <xdr:ext cx="405111" cy="259045"/>
    <xdr:sp macro="" textlink="">
      <xdr:nvSpPr>
        <xdr:cNvPr id="405" name="【港湾・漁港】&#10;有形固定資産減価償却率平均値テキスト"/>
        <xdr:cNvSpPr txBox="1"/>
      </xdr:nvSpPr>
      <xdr:spPr>
        <a:xfrm>
          <a:off x="46736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6" name="フローチャート: 判断 405"/>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78739</xdr:rowOff>
    </xdr:from>
    <xdr:to>
      <xdr:col>20</xdr:col>
      <xdr:colOff>38100</xdr:colOff>
      <xdr:row>105</xdr:row>
      <xdr:rowOff>8889</xdr:rowOff>
    </xdr:to>
    <xdr:sp macro="" textlink="">
      <xdr:nvSpPr>
        <xdr:cNvPr id="407" name="フローチャート: 判断 406"/>
        <xdr:cNvSpPr/>
      </xdr:nvSpPr>
      <xdr:spPr>
        <a:xfrm>
          <a:off x="3746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8" name="フローチャート: 判断 407"/>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147320</xdr:rowOff>
    </xdr:from>
    <xdr:to>
      <xdr:col>10</xdr:col>
      <xdr:colOff>165100</xdr:colOff>
      <xdr:row>104</xdr:row>
      <xdr:rowOff>77470</xdr:rowOff>
    </xdr:to>
    <xdr:sp macro="" textlink="">
      <xdr:nvSpPr>
        <xdr:cNvPr id="409" name="フローチャート: 判断 408"/>
        <xdr:cNvSpPr/>
      </xdr:nvSpPr>
      <xdr:spPr>
        <a:xfrm>
          <a:off x="196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0" name="フローチャート: 判断 409"/>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6" name="楕円 415"/>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128288</xdr:rowOff>
    </xdr:from>
    <xdr:ext cx="405111" cy="259045"/>
    <xdr:sp macro="" textlink="">
      <xdr:nvSpPr>
        <xdr:cNvPr id="417" name="【港湾・漁港】&#10;有形固定資産減価償却率該当値テキスト"/>
        <xdr:cNvSpPr txBox="1"/>
      </xdr:nvSpPr>
      <xdr:spPr>
        <a:xfrm>
          <a:off x="46736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29211</xdr:rowOff>
    </xdr:from>
    <xdr:to>
      <xdr:col>20</xdr:col>
      <xdr:colOff>38100</xdr:colOff>
      <xdr:row>104</xdr:row>
      <xdr:rowOff>130811</xdr:rowOff>
    </xdr:to>
    <xdr:sp macro="" textlink="">
      <xdr:nvSpPr>
        <xdr:cNvPr id="418" name="楕円 417"/>
        <xdr:cNvSpPr/>
      </xdr:nvSpPr>
      <xdr:spPr>
        <a:xfrm>
          <a:off x="3746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80011</xdr:rowOff>
    </xdr:from>
    <xdr:to>
      <xdr:col>24</xdr:col>
      <xdr:colOff>63500</xdr:colOff>
      <xdr:row>104</xdr:row>
      <xdr:rowOff>156211</xdr:rowOff>
    </xdr:to>
    <xdr:cxnSp macro="">
      <xdr:nvCxnSpPr>
        <xdr:cNvPr id="419" name="直線コネクタ 418"/>
        <xdr:cNvCxnSpPr/>
      </xdr:nvCxnSpPr>
      <xdr:spPr>
        <a:xfrm>
          <a:off x="3797300" y="179108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124461</xdr:rowOff>
    </xdr:from>
    <xdr:to>
      <xdr:col>15</xdr:col>
      <xdr:colOff>101600</xdr:colOff>
      <xdr:row>104</xdr:row>
      <xdr:rowOff>54611</xdr:rowOff>
    </xdr:to>
    <xdr:sp macro="" textlink="">
      <xdr:nvSpPr>
        <xdr:cNvPr id="420" name="楕円 419"/>
        <xdr:cNvSpPr/>
      </xdr:nvSpPr>
      <xdr:spPr>
        <a:xfrm>
          <a:off x="2857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3811</xdr:rowOff>
    </xdr:from>
    <xdr:to>
      <xdr:col>19</xdr:col>
      <xdr:colOff>177800</xdr:colOff>
      <xdr:row>104</xdr:row>
      <xdr:rowOff>80011</xdr:rowOff>
    </xdr:to>
    <xdr:cxnSp macro="">
      <xdr:nvCxnSpPr>
        <xdr:cNvPr id="421" name="直線コネクタ 420"/>
        <xdr:cNvCxnSpPr/>
      </xdr:nvCxnSpPr>
      <xdr:spPr>
        <a:xfrm>
          <a:off x="2908300" y="17834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48261</xdr:rowOff>
    </xdr:from>
    <xdr:to>
      <xdr:col>10</xdr:col>
      <xdr:colOff>165100</xdr:colOff>
      <xdr:row>103</xdr:row>
      <xdr:rowOff>149861</xdr:rowOff>
    </xdr:to>
    <xdr:sp macro="" textlink="">
      <xdr:nvSpPr>
        <xdr:cNvPr id="422" name="楕円 421"/>
        <xdr:cNvSpPr/>
      </xdr:nvSpPr>
      <xdr:spPr>
        <a:xfrm>
          <a:off x="1968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99061</xdr:rowOff>
    </xdr:from>
    <xdr:to>
      <xdr:col>15</xdr:col>
      <xdr:colOff>50800</xdr:colOff>
      <xdr:row>104</xdr:row>
      <xdr:rowOff>3811</xdr:rowOff>
    </xdr:to>
    <xdr:cxnSp macro="">
      <xdr:nvCxnSpPr>
        <xdr:cNvPr id="423" name="直線コネクタ 422"/>
        <xdr:cNvCxnSpPr/>
      </xdr:nvCxnSpPr>
      <xdr:spPr>
        <a:xfrm>
          <a:off x="2019300" y="17758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24" name="楕円 423"/>
        <xdr:cNvSpPr/>
      </xdr:nvSpPr>
      <xdr:spPr>
        <a:xfrm>
          <a:off x="1079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22861</xdr:rowOff>
    </xdr:from>
    <xdr:to>
      <xdr:col>10</xdr:col>
      <xdr:colOff>114300</xdr:colOff>
      <xdr:row>103</xdr:row>
      <xdr:rowOff>99061</xdr:rowOff>
    </xdr:to>
    <xdr:cxnSp macro="">
      <xdr:nvCxnSpPr>
        <xdr:cNvPr id="425" name="直線コネクタ 424"/>
        <xdr:cNvCxnSpPr/>
      </xdr:nvCxnSpPr>
      <xdr:spPr>
        <a:xfrm>
          <a:off x="1130300" y="176822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xdr:rowOff>
    </xdr:from>
    <xdr:ext cx="405111" cy="259045"/>
    <xdr:sp macro="" textlink="">
      <xdr:nvSpPr>
        <xdr:cNvPr id="426" name="n_1aveValue【港湾・漁港】&#10;有形固定資産減価償却率"/>
        <xdr:cNvSpPr txBox="1"/>
      </xdr:nvSpPr>
      <xdr:spPr>
        <a:xfrm>
          <a:off x="3582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427" name="n_2aveValue【港湾・漁港】&#10;有形固定資産減価償却率"/>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68597</xdr:rowOff>
    </xdr:from>
    <xdr:ext cx="405111" cy="259045"/>
    <xdr:sp macro="" textlink="">
      <xdr:nvSpPr>
        <xdr:cNvPr id="428" name="n_3aveValue【港湾・漁港】&#10;有形固定資産減価償却率"/>
        <xdr:cNvSpPr txBox="1"/>
      </xdr:nvSpPr>
      <xdr:spPr>
        <a:xfrm>
          <a:off x="1816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29" name="n_4aveValue【港湾・漁港】&#10;有形固定資産減価償却率"/>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147338</xdr:rowOff>
    </xdr:from>
    <xdr:ext cx="405111" cy="259045"/>
    <xdr:sp macro="" textlink="">
      <xdr:nvSpPr>
        <xdr:cNvPr id="430" name="n_1mainValue【港湾・漁港】&#10;有形固定資産減価償却率"/>
        <xdr:cNvSpPr txBox="1"/>
      </xdr:nvSpPr>
      <xdr:spPr>
        <a:xfrm>
          <a:off x="3582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71138</xdr:rowOff>
    </xdr:from>
    <xdr:ext cx="405111" cy="259045"/>
    <xdr:sp macro="" textlink="">
      <xdr:nvSpPr>
        <xdr:cNvPr id="431" name="n_2mainValue【港湾・漁港】&#10;有形固定資産減価償却率"/>
        <xdr:cNvSpPr txBox="1"/>
      </xdr:nvSpPr>
      <xdr:spPr>
        <a:xfrm>
          <a:off x="2705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166388</xdr:rowOff>
    </xdr:from>
    <xdr:ext cx="405111" cy="259045"/>
    <xdr:sp macro="" textlink="">
      <xdr:nvSpPr>
        <xdr:cNvPr id="432" name="n_3mainValue【港湾・漁港】&#10;有形固定資産減価償却率"/>
        <xdr:cNvSpPr txBox="1"/>
      </xdr:nvSpPr>
      <xdr:spPr>
        <a:xfrm>
          <a:off x="1816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33" name="n_4mainValue【港湾・漁港】&#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7" name="テキスト ボックス 44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9" name="テキスト ボックス 44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1" name="テキスト ボックス 45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3" name="テキスト ボックス 452"/>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127673</xdr:rowOff>
    </xdr:from>
    <xdr:to>
      <xdr:col>54</xdr:col>
      <xdr:colOff>189865</xdr:colOff>
      <xdr:row>107</xdr:row>
      <xdr:rowOff>106566</xdr:rowOff>
    </xdr:to>
    <xdr:cxnSp macro="">
      <xdr:nvCxnSpPr>
        <xdr:cNvPr id="457" name="直線コネクタ 456"/>
        <xdr:cNvCxnSpPr/>
      </xdr:nvCxnSpPr>
      <xdr:spPr>
        <a:xfrm flipV="1">
          <a:off x="10476865" y="17272673"/>
          <a:ext cx="0" cy="11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110393</xdr:rowOff>
    </xdr:from>
    <xdr:ext cx="534377" cy="259045"/>
    <xdr:sp macro="" textlink="">
      <xdr:nvSpPr>
        <xdr:cNvPr id="458" name="【港湾・漁港】&#10;一人当たり有形固定資産（償却資産）額最小値テキスト"/>
        <xdr:cNvSpPr txBox="1"/>
      </xdr:nvSpPr>
      <xdr:spPr>
        <a:xfrm>
          <a:off x="10515600" y="184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106566</xdr:rowOff>
    </xdr:from>
    <xdr:to>
      <xdr:col>55</xdr:col>
      <xdr:colOff>88900</xdr:colOff>
      <xdr:row>107</xdr:row>
      <xdr:rowOff>106566</xdr:rowOff>
    </xdr:to>
    <xdr:cxnSp macro="">
      <xdr:nvCxnSpPr>
        <xdr:cNvPr id="459" name="直線コネクタ 458"/>
        <xdr:cNvCxnSpPr/>
      </xdr:nvCxnSpPr>
      <xdr:spPr>
        <a:xfrm>
          <a:off x="10388600" y="1845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74350</xdr:rowOff>
    </xdr:from>
    <xdr:ext cx="534377" cy="259045"/>
    <xdr:sp macro="" textlink="">
      <xdr:nvSpPr>
        <xdr:cNvPr id="460" name="【港湾・漁港】&#10;一人当たり有形固定資産（償却資産）額最大値テキスト"/>
        <xdr:cNvSpPr txBox="1"/>
      </xdr:nvSpPr>
      <xdr:spPr>
        <a:xfrm>
          <a:off x="10515600" y="1704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127673</xdr:rowOff>
    </xdr:from>
    <xdr:to>
      <xdr:col>55</xdr:col>
      <xdr:colOff>88900</xdr:colOff>
      <xdr:row>100</xdr:row>
      <xdr:rowOff>127673</xdr:rowOff>
    </xdr:to>
    <xdr:cxnSp macro="">
      <xdr:nvCxnSpPr>
        <xdr:cNvPr id="461" name="直線コネクタ 460"/>
        <xdr:cNvCxnSpPr/>
      </xdr:nvCxnSpPr>
      <xdr:spPr>
        <a:xfrm>
          <a:off x="10388600" y="1727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170420</xdr:rowOff>
    </xdr:from>
    <xdr:ext cx="534377" cy="259045"/>
    <xdr:sp macro="" textlink="">
      <xdr:nvSpPr>
        <xdr:cNvPr id="462" name="【港湾・漁港】&#10;一人当たり有形固定資産（償却資産）額平均値テキスト"/>
        <xdr:cNvSpPr txBox="1"/>
      </xdr:nvSpPr>
      <xdr:spPr>
        <a:xfrm>
          <a:off x="10515600" y="1800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20543</xdr:rowOff>
    </xdr:from>
    <xdr:to>
      <xdr:col>55</xdr:col>
      <xdr:colOff>50800</xdr:colOff>
      <xdr:row>105</xdr:row>
      <xdr:rowOff>122143</xdr:rowOff>
    </xdr:to>
    <xdr:sp macro="" textlink="">
      <xdr:nvSpPr>
        <xdr:cNvPr id="463" name="フローチャート: 判断 462"/>
        <xdr:cNvSpPr/>
      </xdr:nvSpPr>
      <xdr:spPr>
        <a:xfrm>
          <a:off x="10426700" y="180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81274</xdr:rowOff>
    </xdr:from>
    <xdr:to>
      <xdr:col>50</xdr:col>
      <xdr:colOff>165100</xdr:colOff>
      <xdr:row>106</xdr:row>
      <xdr:rowOff>11424</xdr:rowOff>
    </xdr:to>
    <xdr:sp macro="" textlink="">
      <xdr:nvSpPr>
        <xdr:cNvPr id="464" name="フローチャート: 判断 463"/>
        <xdr:cNvSpPr/>
      </xdr:nvSpPr>
      <xdr:spPr>
        <a:xfrm>
          <a:off x="95885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87388</xdr:rowOff>
    </xdr:from>
    <xdr:to>
      <xdr:col>46</xdr:col>
      <xdr:colOff>38100</xdr:colOff>
      <xdr:row>106</xdr:row>
      <xdr:rowOff>17538</xdr:rowOff>
    </xdr:to>
    <xdr:sp macro="" textlink="">
      <xdr:nvSpPr>
        <xdr:cNvPr id="465" name="フローチャート: 判断 464"/>
        <xdr:cNvSpPr/>
      </xdr:nvSpPr>
      <xdr:spPr>
        <a:xfrm>
          <a:off x="8699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96419</xdr:rowOff>
    </xdr:from>
    <xdr:to>
      <xdr:col>41</xdr:col>
      <xdr:colOff>101600</xdr:colOff>
      <xdr:row>106</xdr:row>
      <xdr:rowOff>26569</xdr:rowOff>
    </xdr:to>
    <xdr:sp macro="" textlink="">
      <xdr:nvSpPr>
        <xdr:cNvPr id="466" name="フローチャート: 判断 465"/>
        <xdr:cNvSpPr/>
      </xdr:nvSpPr>
      <xdr:spPr>
        <a:xfrm>
          <a:off x="7810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54947</xdr:rowOff>
    </xdr:from>
    <xdr:to>
      <xdr:col>36</xdr:col>
      <xdr:colOff>165100</xdr:colOff>
      <xdr:row>103</xdr:row>
      <xdr:rowOff>156547</xdr:rowOff>
    </xdr:to>
    <xdr:sp macro="" textlink="">
      <xdr:nvSpPr>
        <xdr:cNvPr id="467" name="フローチャート: 判断 466"/>
        <xdr:cNvSpPr/>
      </xdr:nvSpPr>
      <xdr:spPr>
        <a:xfrm>
          <a:off x="6921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56795</xdr:rowOff>
    </xdr:from>
    <xdr:to>
      <xdr:col>55</xdr:col>
      <xdr:colOff>50800</xdr:colOff>
      <xdr:row>104</xdr:row>
      <xdr:rowOff>158395</xdr:rowOff>
    </xdr:to>
    <xdr:sp macro="" textlink="">
      <xdr:nvSpPr>
        <xdr:cNvPr id="473" name="楕円 472"/>
        <xdr:cNvSpPr/>
      </xdr:nvSpPr>
      <xdr:spPr>
        <a:xfrm>
          <a:off x="10426700" y="178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79672</xdr:rowOff>
    </xdr:from>
    <xdr:ext cx="534377" cy="259045"/>
    <xdr:sp macro="" textlink="">
      <xdr:nvSpPr>
        <xdr:cNvPr id="474" name="【港湾・漁港】&#10;一人当たり有形固定資産（償却資産）額該当値テキスト"/>
        <xdr:cNvSpPr txBox="1"/>
      </xdr:nvSpPr>
      <xdr:spPr>
        <a:xfrm>
          <a:off x="10515600" y="177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65539</xdr:rowOff>
    </xdr:from>
    <xdr:to>
      <xdr:col>50</xdr:col>
      <xdr:colOff>165100</xdr:colOff>
      <xdr:row>104</xdr:row>
      <xdr:rowOff>167139</xdr:rowOff>
    </xdr:to>
    <xdr:sp macro="" textlink="">
      <xdr:nvSpPr>
        <xdr:cNvPr id="475" name="楕円 474"/>
        <xdr:cNvSpPr/>
      </xdr:nvSpPr>
      <xdr:spPr>
        <a:xfrm>
          <a:off x="9588500" y="17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107595</xdr:rowOff>
    </xdr:from>
    <xdr:to>
      <xdr:col>55</xdr:col>
      <xdr:colOff>0</xdr:colOff>
      <xdr:row>104</xdr:row>
      <xdr:rowOff>116339</xdr:rowOff>
    </xdr:to>
    <xdr:cxnSp macro="">
      <xdr:nvCxnSpPr>
        <xdr:cNvPr id="476" name="直線コネクタ 475"/>
        <xdr:cNvCxnSpPr/>
      </xdr:nvCxnSpPr>
      <xdr:spPr>
        <a:xfrm flipV="1">
          <a:off x="9639300" y="17938395"/>
          <a:ext cx="8382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72758</xdr:rowOff>
    </xdr:from>
    <xdr:to>
      <xdr:col>46</xdr:col>
      <xdr:colOff>38100</xdr:colOff>
      <xdr:row>105</xdr:row>
      <xdr:rowOff>2908</xdr:rowOff>
    </xdr:to>
    <xdr:sp macro="" textlink="">
      <xdr:nvSpPr>
        <xdr:cNvPr id="477" name="楕円 476"/>
        <xdr:cNvSpPr/>
      </xdr:nvSpPr>
      <xdr:spPr>
        <a:xfrm>
          <a:off x="8699500" y="179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116339</xdr:rowOff>
    </xdr:from>
    <xdr:to>
      <xdr:col>50</xdr:col>
      <xdr:colOff>114300</xdr:colOff>
      <xdr:row>104</xdr:row>
      <xdr:rowOff>123558</xdr:rowOff>
    </xdr:to>
    <xdr:cxnSp macro="">
      <xdr:nvCxnSpPr>
        <xdr:cNvPr id="478" name="直線コネクタ 477"/>
        <xdr:cNvCxnSpPr/>
      </xdr:nvCxnSpPr>
      <xdr:spPr>
        <a:xfrm flipV="1">
          <a:off x="8750300" y="1794713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80435</xdr:rowOff>
    </xdr:from>
    <xdr:to>
      <xdr:col>41</xdr:col>
      <xdr:colOff>101600</xdr:colOff>
      <xdr:row>105</xdr:row>
      <xdr:rowOff>10585</xdr:rowOff>
    </xdr:to>
    <xdr:sp macro="" textlink="">
      <xdr:nvSpPr>
        <xdr:cNvPr id="479" name="楕円 478"/>
        <xdr:cNvSpPr/>
      </xdr:nvSpPr>
      <xdr:spPr>
        <a:xfrm>
          <a:off x="7810500" y="17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123558</xdr:rowOff>
    </xdr:from>
    <xdr:to>
      <xdr:col>45</xdr:col>
      <xdr:colOff>177800</xdr:colOff>
      <xdr:row>104</xdr:row>
      <xdr:rowOff>131235</xdr:rowOff>
    </xdr:to>
    <xdr:cxnSp macro="">
      <xdr:nvCxnSpPr>
        <xdr:cNvPr id="480" name="直線コネクタ 479"/>
        <xdr:cNvCxnSpPr/>
      </xdr:nvCxnSpPr>
      <xdr:spPr>
        <a:xfrm flipV="1">
          <a:off x="7861300" y="17954358"/>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87407</xdr:rowOff>
    </xdr:from>
    <xdr:to>
      <xdr:col>36</xdr:col>
      <xdr:colOff>165100</xdr:colOff>
      <xdr:row>105</xdr:row>
      <xdr:rowOff>17557</xdr:rowOff>
    </xdr:to>
    <xdr:sp macro="" textlink="">
      <xdr:nvSpPr>
        <xdr:cNvPr id="481" name="楕円 480"/>
        <xdr:cNvSpPr/>
      </xdr:nvSpPr>
      <xdr:spPr>
        <a:xfrm>
          <a:off x="6921500" y="1791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131235</xdr:rowOff>
    </xdr:from>
    <xdr:to>
      <xdr:col>41</xdr:col>
      <xdr:colOff>50800</xdr:colOff>
      <xdr:row>104</xdr:row>
      <xdr:rowOff>138207</xdr:rowOff>
    </xdr:to>
    <xdr:cxnSp macro="">
      <xdr:nvCxnSpPr>
        <xdr:cNvPr id="482" name="直線コネクタ 481"/>
        <xdr:cNvCxnSpPr/>
      </xdr:nvCxnSpPr>
      <xdr:spPr>
        <a:xfrm flipV="1">
          <a:off x="6972300" y="1796203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2551</xdr:rowOff>
    </xdr:from>
    <xdr:ext cx="534377" cy="259045"/>
    <xdr:sp macro="" textlink="">
      <xdr:nvSpPr>
        <xdr:cNvPr id="483" name="n_1aveValue【港湾・漁港】&#10;一人当たり有形固定資産（償却資産）額"/>
        <xdr:cNvSpPr txBox="1"/>
      </xdr:nvSpPr>
      <xdr:spPr>
        <a:xfrm>
          <a:off x="9359411" y="181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8665</xdr:rowOff>
    </xdr:from>
    <xdr:ext cx="534377" cy="259045"/>
    <xdr:sp macro="" textlink="">
      <xdr:nvSpPr>
        <xdr:cNvPr id="484" name="n_2aveValue【港湾・漁港】&#10;一人当たり有形固定資産（償却資産）額"/>
        <xdr:cNvSpPr txBox="1"/>
      </xdr:nvSpPr>
      <xdr:spPr>
        <a:xfrm>
          <a:off x="8483111" y="181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17696</xdr:rowOff>
    </xdr:from>
    <xdr:ext cx="534377" cy="259045"/>
    <xdr:sp macro="" textlink="">
      <xdr:nvSpPr>
        <xdr:cNvPr id="485" name="n_3aveValue【港湾・漁港】&#10;一人当たり有形固定資産（償却資産）額"/>
        <xdr:cNvSpPr txBox="1"/>
      </xdr:nvSpPr>
      <xdr:spPr>
        <a:xfrm>
          <a:off x="75941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102</xdr:row>
      <xdr:rowOff>1624</xdr:rowOff>
    </xdr:from>
    <xdr:ext cx="534377" cy="259045"/>
    <xdr:sp macro="" textlink="">
      <xdr:nvSpPr>
        <xdr:cNvPr id="486" name="n_4aveValue【港湾・漁港】&#10;一人当たり有形固定資産（償却資産）額"/>
        <xdr:cNvSpPr txBox="1"/>
      </xdr:nvSpPr>
      <xdr:spPr>
        <a:xfrm>
          <a:off x="6705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103</xdr:row>
      <xdr:rowOff>12216</xdr:rowOff>
    </xdr:from>
    <xdr:ext cx="534377" cy="259045"/>
    <xdr:sp macro="" textlink="">
      <xdr:nvSpPr>
        <xdr:cNvPr id="487" name="n_1mainValue【港湾・漁港】&#10;一人当たり有形固定資産（償却資産）額"/>
        <xdr:cNvSpPr txBox="1"/>
      </xdr:nvSpPr>
      <xdr:spPr>
        <a:xfrm>
          <a:off x="9359411" y="176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19435</xdr:rowOff>
    </xdr:from>
    <xdr:ext cx="534377" cy="259045"/>
    <xdr:sp macro="" textlink="">
      <xdr:nvSpPr>
        <xdr:cNvPr id="488" name="n_2mainValue【港湾・漁港】&#10;一人当たり有形固定資産（償却資産）額"/>
        <xdr:cNvSpPr txBox="1"/>
      </xdr:nvSpPr>
      <xdr:spPr>
        <a:xfrm>
          <a:off x="8483111" y="176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27112</xdr:rowOff>
    </xdr:from>
    <xdr:ext cx="534377" cy="259045"/>
    <xdr:sp macro="" textlink="">
      <xdr:nvSpPr>
        <xdr:cNvPr id="489" name="n_3mainValue【港湾・漁港】&#10;一人当たり有形固定資産（償却資産）額"/>
        <xdr:cNvSpPr txBox="1"/>
      </xdr:nvSpPr>
      <xdr:spPr>
        <a:xfrm>
          <a:off x="7594111" y="1768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8684</xdr:rowOff>
    </xdr:from>
    <xdr:ext cx="534377" cy="259045"/>
    <xdr:sp macro="" textlink="">
      <xdr:nvSpPr>
        <xdr:cNvPr id="490" name="n_4mainValue【港湾・漁港】&#10;一人当たり有形固定資産（償却資産）額"/>
        <xdr:cNvSpPr txBox="1"/>
      </xdr:nvSpPr>
      <xdr:spPr>
        <a:xfrm>
          <a:off x="6705111" y="180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513" name="直線コネクタ 512"/>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514"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515" name="直線コネクタ 514"/>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516"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517" name="直線コネクタ 516"/>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18"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19" name="フローチャート: 判断 518"/>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520" name="フローチャート: 判断 519"/>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521" name="フローチャート: 判断 520"/>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22" name="フローチャート: 判断 521"/>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3" name="フローチャート: 判断 522"/>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29" name="楕円 528"/>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530" name="【認定こども園・幼稚園・保育所】&#10;有形固定資産減価償却率該当値テキスト"/>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64262</xdr:rowOff>
    </xdr:from>
    <xdr:to>
      <xdr:col>81</xdr:col>
      <xdr:colOff>101600</xdr:colOff>
      <xdr:row>37</xdr:row>
      <xdr:rowOff>165862</xdr:rowOff>
    </xdr:to>
    <xdr:sp macro="" textlink="">
      <xdr:nvSpPr>
        <xdr:cNvPr id="531" name="楕円 530"/>
        <xdr:cNvSpPr/>
      </xdr:nvSpPr>
      <xdr:spPr>
        <a:xfrm>
          <a:off x="15430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115062</xdr:rowOff>
    </xdr:from>
    <xdr:to>
      <xdr:col>85</xdr:col>
      <xdr:colOff>127000</xdr:colOff>
      <xdr:row>37</xdr:row>
      <xdr:rowOff>133350</xdr:rowOff>
    </xdr:to>
    <xdr:cxnSp macro="">
      <xdr:nvCxnSpPr>
        <xdr:cNvPr id="532" name="直線コネクタ 531"/>
        <xdr:cNvCxnSpPr/>
      </xdr:nvCxnSpPr>
      <xdr:spPr>
        <a:xfrm>
          <a:off x="15481300" y="64587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xdr:rowOff>
    </xdr:from>
    <xdr:to>
      <xdr:col>76</xdr:col>
      <xdr:colOff>165100</xdr:colOff>
      <xdr:row>37</xdr:row>
      <xdr:rowOff>110998</xdr:rowOff>
    </xdr:to>
    <xdr:sp macro="" textlink="">
      <xdr:nvSpPr>
        <xdr:cNvPr id="533" name="楕円 532"/>
        <xdr:cNvSpPr/>
      </xdr:nvSpPr>
      <xdr:spPr>
        <a:xfrm>
          <a:off x="14541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60198</xdr:rowOff>
    </xdr:from>
    <xdr:to>
      <xdr:col>81</xdr:col>
      <xdr:colOff>50800</xdr:colOff>
      <xdr:row>37</xdr:row>
      <xdr:rowOff>115062</xdr:rowOff>
    </xdr:to>
    <xdr:cxnSp macro="">
      <xdr:nvCxnSpPr>
        <xdr:cNvPr id="534" name="直線コネクタ 533"/>
        <xdr:cNvCxnSpPr/>
      </xdr:nvCxnSpPr>
      <xdr:spPr>
        <a:xfrm>
          <a:off x="14592300" y="64038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xdr:rowOff>
    </xdr:from>
    <xdr:to>
      <xdr:col>72</xdr:col>
      <xdr:colOff>38100</xdr:colOff>
      <xdr:row>37</xdr:row>
      <xdr:rowOff>101854</xdr:rowOff>
    </xdr:to>
    <xdr:sp macro="" textlink="">
      <xdr:nvSpPr>
        <xdr:cNvPr id="535" name="楕円 534"/>
        <xdr:cNvSpPr/>
      </xdr:nvSpPr>
      <xdr:spPr>
        <a:xfrm>
          <a:off x="13652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51054</xdr:rowOff>
    </xdr:from>
    <xdr:to>
      <xdr:col>76</xdr:col>
      <xdr:colOff>114300</xdr:colOff>
      <xdr:row>37</xdr:row>
      <xdr:rowOff>60198</xdr:rowOff>
    </xdr:to>
    <xdr:cxnSp macro="">
      <xdr:nvCxnSpPr>
        <xdr:cNvPr id="536" name="直線コネクタ 535"/>
        <xdr:cNvCxnSpPr/>
      </xdr:nvCxnSpPr>
      <xdr:spPr>
        <a:xfrm>
          <a:off x="13703300" y="6394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537" name="楕円 536"/>
        <xdr:cNvSpPr/>
      </xdr:nvSpPr>
      <xdr:spPr>
        <a:xfrm>
          <a:off x="1276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51054</xdr:rowOff>
    </xdr:from>
    <xdr:to>
      <xdr:col>71</xdr:col>
      <xdr:colOff>177800</xdr:colOff>
      <xdr:row>37</xdr:row>
      <xdr:rowOff>76200</xdr:rowOff>
    </xdr:to>
    <xdr:cxnSp macro="">
      <xdr:nvCxnSpPr>
        <xdr:cNvPr id="538" name="直線コネクタ 537"/>
        <xdr:cNvCxnSpPr/>
      </xdr:nvCxnSpPr>
      <xdr:spPr>
        <a:xfrm flipV="1">
          <a:off x="12814300" y="639470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539" name="n_1aveValue【認定こども園・幼稚園・保育所】&#10;有形固定資産減価償却率"/>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540" name="n_2aveValue【認定こども園・幼稚園・保育所】&#10;有形固定資産減価償却率"/>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541" name="n_3ave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2"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10939</xdr:rowOff>
    </xdr:from>
    <xdr:ext cx="405111" cy="259045"/>
    <xdr:sp macro="" textlink="">
      <xdr:nvSpPr>
        <xdr:cNvPr id="543" name="n_1mainValue【認定こども園・幼稚園・保育所】&#10;有形固定資産減価償却率"/>
        <xdr:cNvSpPr txBox="1"/>
      </xdr:nvSpPr>
      <xdr:spPr>
        <a:xfrm>
          <a:off x="152660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127525</xdr:rowOff>
    </xdr:from>
    <xdr:ext cx="405111" cy="259045"/>
    <xdr:sp macro="" textlink="">
      <xdr:nvSpPr>
        <xdr:cNvPr id="544" name="n_2mainValue【認定こども園・幼稚園・保育所】&#10;有形固定資産減価償却率"/>
        <xdr:cNvSpPr txBox="1"/>
      </xdr:nvSpPr>
      <xdr:spPr>
        <a:xfrm>
          <a:off x="143897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118381</xdr:rowOff>
    </xdr:from>
    <xdr:ext cx="405111" cy="259045"/>
    <xdr:sp macro="" textlink="">
      <xdr:nvSpPr>
        <xdr:cNvPr id="545" name="n_3mainValue【認定こども園・幼稚園・保育所】&#10;有形固定資産減価償却率"/>
        <xdr:cNvSpPr txBox="1"/>
      </xdr:nvSpPr>
      <xdr:spPr>
        <a:xfrm>
          <a:off x="13500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143527</xdr:rowOff>
    </xdr:from>
    <xdr:ext cx="405111" cy="259045"/>
    <xdr:sp macro="" textlink="">
      <xdr:nvSpPr>
        <xdr:cNvPr id="546" name="n_4mainValue【認定こども園・幼稚園・保育所】&#10;有形固定資産減価償却率"/>
        <xdr:cNvSpPr txBox="1"/>
      </xdr:nvSpPr>
      <xdr:spPr>
        <a:xfrm>
          <a:off x="12611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8" name="テキスト ボックス 5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0" name="テキスト ボックス 5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2" name="テキスト ボックス 5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4" name="テキスト ボックス 5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568" name="直線コネクタ 567"/>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0" name="直線コネクタ 56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571"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572" name="直線コネクタ 571"/>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573" name="【認定こども園・幼稚園・保育所】&#10;一人当たり面積平均値テキスト"/>
        <xdr:cNvSpPr txBox="1"/>
      </xdr:nvSpPr>
      <xdr:spPr>
        <a:xfrm>
          <a:off x="221996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4" name="フローチャート: 判断 573"/>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575" name="フローチャート: 判断 574"/>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576" name="フローチャート: 判断 575"/>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77" name="フローチャート: 判断 576"/>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578" name="フローチャート: 判断 577"/>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4826</xdr:rowOff>
    </xdr:from>
    <xdr:to>
      <xdr:col>116</xdr:col>
      <xdr:colOff>114300</xdr:colOff>
      <xdr:row>35</xdr:row>
      <xdr:rowOff>106426</xdr:rowOff>
    </xdr:to>
    <xdr:sp macro="" textlink="">
      <xdr:nvSpPr>
        <xdr:cNvPr id="584" name="楕円 583"/>
        <xdr:cNvSpPr/>
      </xdr:nvSpPr>
      <xdr:spPr>
        <a:xfrm>
          <a:off x="22110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129303</xdr:rowOff>
    </xdr:from>
    <xdr:ext cx="469744" cy="259045"/>
    <xdr:sp macro="" textlink="">
      <xdr:nvSpPr>
        <xdr:cNvPr id="585" name="【認定こども園・幼稚園・保育所】&#10;一人当たり面積該当値テキスト"/>
        <xdr:cNvSpPr txBox="1"/>
      </xdr:nvSpPr>
      <xdr:spPr>
        <a:xfrm>
          <a:off x="22199600"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121412</xdr:rowOff>
    </xdr:from>
    <xdr:to>
      <xdr:col>112</xdr:col>
      <xdr:colOff>38100</xdr:colOff>
      <xdr:row>35</xdr:row>
      <xdr:rowOff>51562</xdr:rowOff>
    </xdr:to>
    <xdr:sp macro="" textlink="">
      <xdr:nvSpPr>
        <xdr:cNvPr id="586" name="楕円 585"/>
        <xdr:cNvSpPr/>
      </xdr:nvSpPr>
      <xdr:spPr>
        <a:xfrm>
          <a:off x="21272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762</xdr:rowOff>
    </xdr:from>
    <xdr:to>
      <xdr:col>116</xdr:col>
      <xdr:colOff>63500</xdr:colOff>
      <xdr:row>35</xdr:row>
      <xdr:rowOff>55626</xdr:rowOff>
    </xdr:to>
    <xdr:cxnSp macro="">
      <xdr:nvCxnSpPr>
        <xdr:cNvPr id="587" name="直線コネクタ 586"/>
        <xdr:cNvCxnSpPr/>
      </xdr:nvCxnSpPr>
      <xdr:spPr>
        <a:xfrm>
          <a:off x="21323300" y="6001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130556</xdr:rowOff>
    </xdr:from>
    <xdr:to>
      <xdr:col>107</xdr:col>
      <xdr:colOff>101600</xdr:colOff>
      <xdr:row>35</xdr:row>
      <xdr:rowOff>60706</xdr:rowOff>
    </xdr:to>
    <xdr:sp macro="" textlink="">
      <xdr:nvSpPr>
        <xdr:cNvPr id="588" name="楕円 587"/>
        <xdr:cNvSpPr/>
      </xdr:nvSpPr>
      <xdr:spPr>
        <a:xfrm>
          <a:off x="20383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xdr:rowOff>
    </xdr:from>
    <xdr:to>
      <xdr:col>111</xdr:col>
      <xdr:colOff>177800</xdr:colOff>
      <xdr:row>35</xdr:row>
      <xdr:rowOff>9906</xdr:rowOff>
    </xdr:to>
    <xdr:cxnSp macro="">
      <xdr:nvCxnSpPr>
        <xdr:cNvPr id="589" name="直線コネクタ 588"/>
        <xdr:cNvCxnSpPr/>
      </xdr:nvCxnSpPr>
      <xdr:spPr>
        <a:xfrm flipV="1">
          <a:off x="20434300" y="6001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144272</xdr:rowOff>
    </xdr:from>
    <xdr:to>
      <xdr:col>102</xdr:col>
      <xdr:colOff>165100</xdr:colOff>
      <xdr:row>35</xdr:row>
      <xdr:rowOff>74422</xdr:rowOff>
    </xdr:to>
    <xdr:sp macro="" textlink="">
      <xdr:nvSpPr>
        <xdr:cNvPr id="590" name="楕円 589"/>
        <xdr:cNvSpPr/>
      </xdr:nvSpPr>
      <xdr:spPr>
        <a:xfrm>
          <a:off x="19494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9906</xdr:rowOff>
    </xdr:from>
    <xdr:to>
      <xdr:col>107</xdr:col>
      <xdr:colOff>50800</xdr:colOff>
      <xdr:row>35</xdr:row>
      <xdr:rowOff>23622</xdr:rowOff>
    </xdr:to>
    <xdr:cxnSp macro="">
      <xdr:nvCxnSpPr>
        <xdr:cNvPr id="591" name="直線コネクタ 590"/>
        <xdr:cNvCxnSpPr/>
      </xdr:nvCxnSpPr>
      <xdr:spPr>
        <a:xfrm flipV="1">
          <a:off x="19545300" y="6010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148844</xdr:rowOff>
    </xdr:from>
    <xdr:to>
      <xdr:col>98</xdr:col>
      <xdr:colOff>38100</xdr:colOff>
      <xdr:row>35</xdr:row>
      <xdr:rowOff>78994</xdr:rowOff>
    </xdr:to>
    <xdr:sp macro="" textlink="">
      <xdr:nvSpPr>
        <xdr:cNvPr id="592" name="楕円 591"/>
        <xdr:cNvSpPr/>
      </xdr:nvSpPr>
      <xdr:spPr>
        <a:xfrm>
          <a:off x="18605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23622</xdr:rowOff>
    </xdr:from>
    <xdr:to>
      <xdr:col>102</xdr:col>
      <xdr:colOff>114300</xdr:colOff>
      <xdr:row>35</xdr:row>
      <xdr:rowOff>28194</xdr:rowOff>
    </xdr:to>
    <xdr:cxnSp macro="">
      <xdr:nvCxnSpPr>
        <xdr:cNvPr id="593" name="直線コネクタ 592"/>
        <xdr:cNvCxnSpPr/>
      </xdr:nvCxnSpPr>
      <xdr:spPr>
        <a:xfrm flipV="1">
          <a:off x="18656300" y="602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156989</xdr:rowOff>
    </xdr:from>
    <xdr:ext cx="469744" cy="259045"/>
    <xdr:sp macro="" textlink="">
      <xdr:nvSpPr>
        <xdr:cNvPr id="594" name="n_1aveValue【認定こども園・幼稚園・保育所】&#10;一人当たり面積"/>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595" name="n_2aveValue【認定こども園・幼稚園・保育所】&#10;一人当たり面積"/>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96" name="n_3ave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597" name="n_4aveValue【認定こども園・幼稚園・保育所】&#10;一人当たり面積"/>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68089</xdr:rowOff>
    </xdr:from>
    <xdr:ext cx="469744" cy="259045"/>
    <xdr:sp macro="" textlink="">
      <xdr:nvSpPr>
        <xdr:cNvPr id="598" name="n_1mainValue【認定こども園・幼稚園・保育所】&#10;一人当たり面積"/>
        <xdr:cNvSpPr txBox="1"/>
      </xdr:nvSpPr>
      <xdr:spPr>
        <a:xfrm>
          <a:off x="21075727" y="572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77233</xdr:rowOff>
    </xdr:from>
    <xdr:ext cx="469744" cy="259045"/>
    <xdr:sp macro="" textlink="">
      <xdr:nvSpPr>
        <xdr:cNvPr id="599" name="n_2mainValue【認定こども園・幼稚園・保育所】&#10;一人当たり面積"/>
        <xdr:cNvSpPr txBox="1"/>
      </xdr:nvSpPr>
      <xdr:spPr>
        <a:xfrm>
          <a:off x="201994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90949</xdr:rowOff>
    </xdr:from>
    <xdr:ext cx="469744" cy="259045"/>
    <xdr:sp macro="" textlink="">
      <xdr:nvSpPr>
        <xdr:cNvPr id="600" name="n_3mainValue【認定こども園・幼稚園・保育所】&#10;一人当たり面積"/>
        <xdr:cNvSpPr txBox="1"/>
      </xdr:nvSpPr>
      <xdr:spPr>
        <a:xfrm>
          <a:off x="19310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95521</xdr:rowOff>
    </xdr:from>
    <xdr:ext cx="469744" cy="259045"/>
    <xdr:sp macro="" textlink="">
      <xdr:nvSpPr>
        <xdr:cNvPr id="601" name="n_4mainValue【認定こども園・幼稚園・保育所】&#10;一人当たり面積"/>
        <xdr:cNvSpPr txBox="1"/>
      </xdr:nvSpPr>
      <xdr:spPr>
        <a:xfrm>
          <a:off x="18421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628" name="直線コネクタ 627"/>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629"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630" name="直線コネクタ 629"/>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1"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2" name="直線コネクタ 63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633"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634" name="フローチャート: 判断 633"/>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635" name="フローチャート: 判断 634"/>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636" name="フローチャート: 判断 635"/>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637" name="フローチャート: 判断 636"/>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38" name="フローチャート: 判断 637"/>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4" name="楕円 643"/>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645" name="【学校施設】&#10;有形固定資産減価償却率該当値テキスト"/>
        <xdr:cNvSpPr txBox="1"/>
      </xdr:nvSpPr>
      <xdr:spPr>
        <a:xfrm>
          <a:off x="16357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646" name="楕円 645"/>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78377</xdr:rowOff>
    </xdr:from>
    <xdr:to>
      <xdr:col>85</xdr:col>
      <xdr:colOff>127000</xdr:colOff>
      <xdr:row>58</xdr:row>
      <xdr:rowOff>140426</xdr:rowOff>
    </xdr:to>
    <xdr:cxnSp macro="">
      <xdr:nvCxnSpPr>
        <xdr:cNvPr id="647" name="直線コネクタ 646"/>
        <xdr:cNvCxnSpPr/>
      </xdr:nvCxnSpPr>
      <xdr:spPr>
        <a:xfrm>
          <a:off x="15481300" y="100224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127181</xdr:rowOff>
    </xdr:from>
    <xdr:to>
      <xdr:col>76</xdr:col>
      <xdr:colOff>165100</xdr:colOff>
      <xdr:row>58</xdr:row>
      <xdr:rowOff>57331</xdr:rowOff>
    </xdr:to>
    <xdr:sp macro="" textlink="">
      <xdr:nvSpPr>
        <xdr:cNvPr id="648" name="楕円 647"/>
        <xdr:cNvSpPr/>
      </xdr:nvSpPr>
      <xdr:spPr>
        <a:xfrm>
          <a:off x="14541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xdr:rowOff>
    </xdr:from>
    <xdr:to>
      <xdr:col>81</xdr:col>
      <xdr:colOff>50800</xdr:colOff>
      <xdr:row>58</xdr:row>
      <xdr:rowOff>78377</xdr:rowOff>
    </xdr:to>
    <xdr:cxnSp macro="">
      <xdr:nvCxnSpPr>
        <xdr:cNvPr id="649" name="直線コネクタ 648"/>
        <xdr:cNvCxnSpPr/>
      </xdr:nvCxnSpPr>
      <xdr:spPr>
        <a:xfrm>
          <a:off x="14592300" y="99506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14515</xdr:rowOff>
    </xdr:from>
    <xdr:to>
      <xdr:col>72</xdr:col>
      <xdr:colOff>38100</xdr:colOff>
      <xdr:row>58</xdr:row>
      <xdr:rowOff>116115</xdr:rowOff>
    </xdr:to>
    <xdr:sp macro="" textlink="">
      <xdr:nvSpPr>
        <xdr:cNvPr id="650" name="楕円 649"/>
        <xdr:cNvSpPr/>
      </xdr:nvSpPr>
      <xdr:spPr>
        <a:xfrm>
          <a:off x="1365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65315</xdr:rowOff>
    </xdr:to>
    <xdr:cxnSp macro="">
      <xdr:nvCxnSpPr>
        <xdr:cNvPr id="651" name="直線コネクタ 650"/>
        <xdr:cNvCxnSpPr/>
      </xdr:nvCxnSpPr>
      <xdr:spPr>
        <a:xfrm flipV="1">
          <a:off x="13703300" y="99506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14515</xdr:rowOff>
    </xdr:from>
    <xdr:to>
      <xdr:col>67</xdr:col>
      <xdr:colOff>101600</xdr:colOff>
      <xdr:row>56</xdr:row>
      <xdr:rowOff>116115</xdr:rowOff>
    </xdr:to>
    <xdr:sp macro="" textlink="">
      <xdr:nvSpPr>
        <xdr:cNvPr id="652" name="楕円 651"/>
        <xdr:cNvSpPr/>
      </xdr:nvSpPr>
      <xdr:spPr>
        <a:xfrm>
          <a:off x="12763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65315</xdr:rowOff>
    </xdr:from>
    <xdr:to>
      <xdr:col>71</xdr:col>
      <xdr:colOff>177800</xdr:colOff>
      <xdr:row>58</xdr:row>
      <xdr:rowOff>65315</xdr:rowOff>
    </xdr:to>
    <xdr:cxnSp macro="">
      <xdr:nvCxnSpPr>
        <xdr:cNvPr id="653" name="直線コネクタ 652"/>
        <xdr:cNvCxnSpPr/>
      </xdr:nvCxnSpPr>
      <xdr:spPr>
        <a:xfrm>
          <a:off x="12814300" y="96665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654" name="n_1aveValue【学校施設】&#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655" name="n_2ave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656"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57"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145704</xdr:rowOff>
    </xdr:from>
    <xdr:ext cx="405111" cy="259045"/>
    <xdr:sp macro="" textlink="">
      <xdr:nvSpPr>
        <xdr:cNvPr id="658" name="n_1mainValue【学校施設】&#10;有形固定資産減価償却率"/>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659" name="n_2mainValue【学校施設】&#10;有形固定資産減価償却率"/>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132642</xdr:rowOff>
    </xdr:from>
    <xdr:ext cx="405111" cy="259045"/>
    <xdr:sp macro="" textlink="">
      <xdr:nvSpPr>
        <xdr:cNvPr id="660" name="n_3mainValue【学校施設】&#10;有形固定資産減価償却率"/>
        <xdr:cNvSpPr txBox="1"/>
      </xdr:nvSpPr>
      <xdr:spPr>
        <a:xfrm>
          <a:off x="13500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132642</xdr:rowOff>
    </xdr:from>
    <xdr:ext cx="405111" cy="259045"/>
    <xdr:sp macro="" textlink="">
      <xdr:nvSpPr>
        <xdr:cNvPr id="661" name="n_4mainValue【学校施設】&#10;有形固定資産減価償却率"/>
        <xdr:cNvSpPr txBox="1"/>
      </xdr:nvSpPr>
      <xdr:spPr>
        <a:xfrm>
          <a:off x="12611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686" name="直線コネクタ 685"/>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687"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688" name="直線コネクタ 687"/>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689"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690" name="直線コネクタ 689"/>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691" name="【学校施設】&#10;一人当たり面積平均値テキスト"/>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692" name="フローチャート: 判断 691"/>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93" name="フローチャート: 判断 692"/>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694" name="フローチャート: 判断 693"/>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695" name="フローチャート: 判断 694"/>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696" name="フローチャート: 判断 695"/>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142240</xdr:rowOff>
    </xdr:from>
    <xdr:to>
      <xdr:col>116</xdr:col>
      <xdr:colOff>114300</xdr:colOff>
      <xdr:row>55</xdr:row>
      <xdr:rowOff>72390</xdr:rowOff>
    </xdr:to>
    <xdr:sp macro="" textlink="">
      <xdr:nvSpPr>
        <xdr:cNvPr id="702" name="楕円 701"/>
        <xdr:cNvSpPr/>
      </xdr:nvSpPr>
      <xdr:spPr>
        <a:xfrm>
          <a:off x="22110700" y="94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95267</xdr:rowOff>
    </xdr:from>
    <xdr:ext cx="469744" cy="259045"/>
    <xdr:sp macro="" textlink="">
      <xdr:nvSpPr>
        <xdr:cNvPr id="703" name="【学校施設】&#10;一人当たり面積該当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15240</xdr:rowOff>
    </xdr:from>
    <xdr:to>
      <xdr:col>112</xdr:col>
      <xdr:colOff>38100</xdr:colOff>
      <xdr:row>55</xdr:row>
      <xdr:rowOff>116840</xdr:rowOff>
    </xdr:to>
    <xdr:sp macro="" textlink="">
      <xdr:nvSpPr>
        <xdr:cNvPr id="704" name="楕円 703"/>
        <xdr:cNvSpPr/>
      </xdr:nvSpPr>
      <xdr:spPr>
        <a:xfrm>
          <a:off x="21272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21590</xdr:rowOff>
    </xdr:from>
    <xdr:to>
      <xdr:col>116</xdr:col>
      <xdr:colOff>63500</xdr:colOff>
      <xdr:row>55</xdr:row>
      <xdr:rowOff>66040</xdr:rowOff>
    </xdr:to>
    <xdr:cxnSp macro="">
      <xdr:nvCxnSpPr>
        <xdr:cNvPr id="705" name="直線コネクタ 704"/>
        <xdr:cNvCxnSpPr/>
      </xdr:nvCxnSpPr>
      <xdr:spPr>
        <a:xfrm flipV="1">
          <a:off x="21323300" y="945134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12700</xdr:rowOff>
    </xdr:from>
    <xdr:to>
      <xdr:col>107</xdr:col>
      <xdr:colOff>101600</xdr:colOff>
      <xdr:row>55</xdr:row>
      <xdr:rowOff>114300</xdr:rowOff>
    </xdr:to>
    <xdr:sp macro="" textlink="">
      <xdr:nvSpPr>
        <xdr:cNvPr id="706" name="楕円 705"/>
        <xdr:cNvSpPr/>
      </xdr:nvSpPr>
      <xdr:spPr>
        <a:xfrm>
          <a:off x="2038350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63500</xdr:rowOff>
    </xdr:from>
    <xdr:to>
      <xdr:col>111</xdr:col>
      <xdr:colOff>177800</xdr:colOff>
      <xdr:row>55</xdr:row>
      <xdr:rowOff>66040</xdr:rowOff>
    </xdr:to>
    <xdr:cxnSp macro="">
      <xdr:nvCxnSpPr>
        <xdr:cNvPr id="707" name="直線コネクタ 706"/>
        <xdr:cNvCxnSpPr/>
      </xdr:nvCxnSpPr>
      <xdr:spPr>
        <a:xfrm>
          <a:off x="20434300" y="94932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3810</xdr:rowOff>
    </xdr:from>
    <xdr:to>
      <xdr:col>102</xdr:col>
      <xdr:colOff>165100</xdr:colOff>
      <xdr:row>55</xdr:row>
      <xdr:rowOff>105410</xdr:rowOff>
    </xdr:to>
    <xdr:sp macro="" textlink="">
      <xdr:nvSpPr>
        <xdr:cNvPr id="708" name="楕円 707"/>
        <xdr:cNvSpPr/>
      </xdr:nvSpPr>
      <xdr:spPr>
        <a:xfrm>
          <a:off x="194945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54610</xdr:rowOff>
    </xdr:from>
    <xdr:to>
      <xdr:col>107</xdr:col>
      <xdr:colOff>50800</xdr:colOff>
      <xdr:row>55</xdr:row>
      <xdr:rowOff>63500</xdr:rowOff>
    </xdr:to>
    <xdr:cxnSp macro="">
      <xdr:nvCxnSpPr>
        <xdr:cNvPr id="709" name="直線コネクタ 708"/>
        <xdr:cNvCxnSpPr/>
      </xdr:nvCxnSpPr>
      <xdr:spPr>
        <a:xfrm>
          <a:off x="19545300" y="94843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128270</xdr:rowOff>
    </xdr:from>
    <xdr:to>
      <xdr:col>98</xdr:col>
      <xdr:colOff>38100</xdr:colOff>
      <xdr:row>55</xdr:row>
      <xdr:rowOff>58420</xdr:rowOff>
    </xdr:to>
    <xdr:sp macro="" textlink="">
      <xdr:nvSpPr>
        <xdr:cNvPr id="710" name="楕円 709"/>
        <xdr:cNvSpPr/>
      </xdr:nvSpPr>
      <xdr:spPr>
        <a:xfrm>
          <a:off x="18605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7620</xdr:rowOff>
    </xdr:from>
    <xdr:to>
      <xdr:col>102</xdr:col>
      <xdr:colOff>114300</xdr:colOff>
      <xdr:row>55</xdr:row>
      <xdr:rowOff>54610</xdr:rowOff>
    </xdr:to>
    <xdr:cxnSp macro="">
      <xdr:nvCxnSpPr>
        <xdr:cNvPr id="711" name="直線コネクタ 710"/>
        <xdr:cNvCxnSpPr/>
      </xdr:nvCxnSpPr>
      <xdr:spPr>
        <a:xfrm>
          <a:off x="18656300" y="94373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712" name="n_1aveValue【学校施設】&#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713" name="n_2aveValue【学校施設】&#10;一人当たり面積"/>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714" name="n_3aveValue【学校施設】&#10;一人当たり面積"/>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715" name="n_4aveValue【学校施設】&#10;一人当たり面積"/>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133367</xdr:rowOff>
    </xdr:from>
    <xdr:ext cx="469744" cy="259045"/>
    <xdr:sp macro="" textlink="">
      <xdr:nvSpPr>
        <xdr:cNvPr id="716" name="n_1mainValue【学校施設】&#10;一人当たり面積"/>
        <xdr:cNvSpPr txBox="1"/>
      </xdr:nvSpPr>
      <xdr:spPr>
        <a:xfrm>
          <a:off x="21075727" y="922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130827</xdr:rowOff>
    </xdr:from>
    <xdr:ext cx="469744" cy="259045"/>
    <xdr:sp macro="" textlink="">
      <xdr:nvSpPr>
        <xdr:cNvPr id="717" name="n_2mainValue【学校施設】&#10;一人当たり面積"/>
        <xdr:cNvSpPr txBox="1"/>
      </xdr:nvSpPr>
      <xdr:spPr>
        <a:xfrm>
          <a:off x="20199427" y="921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121937</xdr:rowOff>
    </xdr:from>
    <xdr:ext cx="469744" cy="259045"/>
    <xdr:sp macro="" textlink="">
      <xdr:nvSpPr>
        <xdr:cNvPr id="718" name="n_3mainValue【学校施設】&#10;一人当たり面積"/>
        <xdr:cNvSpPr txBox="1"/>
      </xdr:nvSpPr>
      <xdr:spPr>
        <a:xfrm>
          <a:off x="19310427"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74947</xdr:rowOff>
    </xdr:from>
    <xdr:ext cx="469744" cy="259045"/>
    <xdr:sp macro="" textlink="">
      <xdr:nvSpPr>
        <xdr:cNvPr id="719" name="n_4mainValue【学校施設】&#10;一人当たり面積"/>
        <xdr:cNvSpPr txBox="1"/>
      </xdr:nvSpPr>
      <xdr:spPr>
        <a:xfrm>
          <a:off x="18421427" y="916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81914</xdr:rowOff>
    </xdr:from>
    <xdr:to>
      <xdr:col>85</xdr:col>
      <xdr:colOff>126364</xdr:colOff>
      <xdr:row>86</xdr:row>
      <xdr:rowOff>108586</xdr:rowOff>
    </xdr:to>
    <xdr:cxnSp macro="">
      <xdr:nvCxnSpPr>
        <xdr:cNvPr id="744" name="直線コネクタ 743"/>
        <xdr:cNvCxnSpPr/>
      </xdr:nvCxnSpPr>
      <xdr:spPr>
        <a:xfrm flipV="1">
          <a:off x="16318864" y="1362646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745"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746" name="直線コネクタ 745"/>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28591</xdr:rowOff>
    </xdr:from>
    <xdr:ext cx="405111" cy="259045"/>
    <xdr:sp macro="" textlink="">
      <xdr:nvSpPr>
        <xdr:cNvPr id="747" name="【児童館】&#10;有形固定資産減価償却率最大値テキスト"/>
        <xdr:cNvSpPr txBox="1"/>
      </xdr:nvSpPr>
      <xdr:spPr>
        <a:xfrm>
          <a:off x="16357600" y="1340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81914</xdr:rowOff>
    </xdr:from>
    <xdr:to>
      <xdr:col>86</xdr:col>
      <xdr:colOff>25400</xdr:colOff>
      <xdr:row>79</xdr:row>
      <xdr:rowOff>81914</xdr:rowOff>
    </xdr:to>
    <xdr:cxnSp macro="">
      <xdr:nvCxnSpPr>
        <xdr:cNvPr id="748" name="直線コネクタ 747"/>
        <xdr:cNvCxnSpPr/>
      </xdr:nvCxnSpPr>
      <xdr:spPr>
        <a:xfrm>
          <a:off x="16230600" y="1362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118127</xdr:rowOff>
    </xdr:from>
    <xdr:ext cx="405111" cy="259045"/>
    <xdr:sp macro="" textlink="">
      <xdr:nvSpPr>
        <xdr:cNvPr id="749" name="【児童館】&#10;有形固定資産減価償却率平均値テキスト"/>
        <xdr:cNvSpPr txBox="1"/>
      </xdr:nvSpPr>
      <xdr:spPr>
        <a:xfrm>
          <a:off x="16357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750" name="フローチャート: 判断 749"/>
        <xdr:cNvSpPr/>
      </xdr:nvSpPr>
      <xdr:spPr>
        <a:xfrm>
          <a:off x="16268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84455</xdr:rowOff>
    </xdr:from>
    <xdr:to>
      <xdr:col>81</xdr:col>
      <xdr:colOff>101600</xdr:colOff>
      <xdr:row>82</xdr:row>
      <xdr:rowOff>14605</xdr:rowOff>
    </xdr:to>
    <xdr:sp macro="" textlink="">
      <xdr:nvSpPr>
        <xdr:cNvPr id="751" name="フローチャート: 判断 750"/>
        <xdr:cNvSpPr/>
      </xdr:nvSpPr>
      <xdr:spPr>
        <a:xfrm>
          <a:off x="15430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752" name="フローチャート: 判断 751"/>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53" name="フローチャート: 判断 752"/>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54" name="フローチャート: 判断 753"/>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109220</xdr:rowOff>
    </xdr:from>
    <xdr:to>
      <xdr:col>85</xdr:col>
      <xdr:colOff>177800</xdr:colOff>
      <xdr:row>80</xdr:row>
      <xdr:rowOff>39370</xdr:rowOff>
    </xdr:to>
    <xdr:sp macro="" textlink="">
      <xdr:nvSpPr>
        <xdr:cNvPr id="760" name="楕円 759"/>
        <xdr:cNvSpPr/>
      </xdr:nvSpPr>
      <xdr:spPr>
        <a:xfrm>
          <a:off x="16268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24147</xdr:rowOff>
    </xdr:from>
    <xdr:ext cx="405111" cy="259045"/>
    <xdr:sp macro="" textlink="">
      <xdr:nvSpPr>
        <xdr:cNvPr id="761" name="【児童館】&#10;有形固定資産減価償却率該当値テキスト"/>
        <xdr:cNvSpPr txBox="1"/>
      </xdr:nvSpPr>
      <xdr:spPr>
        <a:xfrm>
          <a:off x="16357600" y="1356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69214</xdr:rowOff>
    </xdr:from>
    <xdr:to>
      <xdr:col>81</xdr:col>
      <xdr:colOff>101600</xdr:colOff>
      <xdr:row>79</xdr:row>
      <xdr:rowOff>170814</xdr:rowOff>
    </xdr:to>
    <xdr:sp macro="" textlink="">
      <xdr:nvSpPr>
        <xdr:cNvPr id="762" name="楕円 761"/>
        <xdr:cNvSpPr/>
      </xdr:nvSpPr>
      <xdr:spPr>
        <a:xfrm>
          <a:off x="15430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120014</xdr:rowOff>
    </xdr:from>
    <xdr:to>
      <xdr:col>85</xdr:col>
      <xdr:colOff>127000</xdr:colOff>
      <xdr:row>79</xdr:row>
      <xdr:rowOff>160020</xdr:rowOff>
    </xdr:to>
    <xdr:cxnSp macro="">
      <xdr:nvCxnSpPr>
        <xdr:cNvPr id="763" name="直線コネクタ 762"/>
        <xdr:cNvCxnSpPr/>
      </xdr:nvCxnSpPr>
      <xdr:spPr>
        <a:xfrm>
          <a:off x="15481300" y="136645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29211</xdr:rowOff>
    </xdr:from>
    <xdr:to>
      <xdr:col>76</xdr:col>
      <xdr:colOff>165100</xdr:colOff>
      <xdr:row>79</xdr:row>
      <xdr:rowOff>130811</xdr:rowOff>
    </xdr:to>
    <xdr:sp macro="" textlink="">
      <xdr:nvSpPr>
        <xdr:cNvPr id="764" name="楕円 763"/>
        <xdr:cNvSpPr/>
      </xdr:nvSpPr>
      <xdr:spPr>
        <a:xfrm>
          <a:off x="14541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80011</xdr:rowOff>
    </xdr:from>
    <xdr:to>
      <xdr:col>81</xdr:col>
      <xdr:colOff>50800</xdr:colOff>
      <xdr:row>79</xdr:row>
      <xdr:rowOff>120014</xdr:rowOff>
    </xdr:to>
    <xdr:cxnSp macro="">
      <xdr:nvCxnSpPr>
        <xdr:cNvPr id="765" name="直線コネクタ 764"/>
        <xdr:cNvCxnSpPr/>
      </xdr:nvCxnSpPr>
      <xdr:spPr>
        <a:xfrm>
          <a:off x="14592300" y="13624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766" name="楕円 765"/>
        <xdr:cNvSpPr/>
      </xdr:nvSpPr>
      <xdr:spPr>
        <a:xfrm>
          <a:off x="13652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80011</xdr:rowOff>
    </xdr:to>
    <xdr:cxnSp macro="">
      <xdr:nvCxnSpPr>
        <xdr:cNvPr id="767" name="直線コネクタ 766"/>
        <xdr:cNvCxnSpPr/>
      </xdr:nvCxnSpPr>
      <xdr:spPr>
        <a:xfrm>
          <a:off x="13703300" y="13582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118745</xdr:rowOff>
    </xdr:from>
    <xdr:to>
      <xdr:col>67</xdr:col>
      <xdr:colOff>101600</xdr:colOff>
      <xdr:row>79</xdr:row>
      <xdr:rowOff>48895</xdr:rowOff>
    </xdr:to>
    <xdr:sp macro="" textlink="">
      <xdr:nvSpPr>
        <xdr:cNvPr id="768" name="楕円 767"/>
        <xdr:cNvSpPr/>
      </xdr:nvSpPr>
      <xdr:spPr>
        <a:xfrm>
          <a:off x="12763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169545</xdr:rowOff>
    </xdr:from>
    <xdr:to>
      <xdr:col>71</xdr:col>
      <xdr:colOff>177800</xdr:colOff>
      <xdr:row>79</xdr:row>
      <xdr:rowOff>38100</xdr:rowOff>
    </xdr:to>
    <xdr:cxnSp macro="">
      <xdr:nvCxnSpPr>
        <xdr:cNvPr id="769" name="直線コネクタ 768"/>
        <xdr:cNvCxnSpPr/>
      </xdr:nvCxnSpPr>
      <xdr:spPr>
        <a:xfrm>
          <a:off x="12814300" y="13542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5732</xdr:rowOff>
    </xdr:from>
    <xdr:ext cx="405111" cy="259045"/>
    <xdr:sp macro="" textlink="">
      <xdr:nvSpPr>
        <xdr:cNvPr id="770" name="n_1aveValue【児童館】&#10;有形固定資産減価償却率"/>
        <xdr:cNvSpPr txBox="1"/>
      </xdr:nvSpPr>
      <xdr:spPr>
        <a:xfrm>
          <a:off x="15266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771" name="n_2aveValue【児童館】&#10;有形固定資産減価償却率"/>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72" name="n_3aveValue【児童館】&#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73" name="n_4aveValue【児童館】&#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15891</xdr:rowOff>
    </xdr:from>
    <xdr:ext cx="405111" cy="259045"/>
    <xdr:sp macro="" textlink="">
      <xdr:nvSpPr>
        <xdr:cNvPr id="774" name="n_1mainValue【児童館】&#10;有形固定資産減価償却率"/>
        <xdr:cNvSpPr txBox="1"/>
      </xdr:nvSpPr>
      <xdr:spPr>
        <a:xfrm>
          <a:off x="15266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147338</xdr:rowOff>
    </xdr:from>
    <xdr:ext cx="405111" cy="259045"/>
    <xdr:sp macro="" textlink="">
      <xdr:nvSpPr>
        <xdr:cNvPr id="775" name="n_2mainValue【児童館】&#10;有形固定資産減価償却率"/>
        <xdr:cNvSpPr txBox="1"/>
      </xdr:nvSpPr>
      <xdr:spPr>
        <a:xfrm>
          <a:off x="14389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776" name="n_3mainValue【児童館】&#10;有形固定資産減価償却率"/>
        <xdr:cNvSpPr txBox="1"/>
      </xdr:nvSpPr>
      <xdr:spPr>
        <a:xfrm>
          <a:off x="13500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65422</xdr:rowOff>
    </xdr:from>
    <xdr:ext cx="405111" cy="259045"/>
    <xdr:sp macro="" textlink="">
      <xdr:nvSpPr>
        <xdr:cNvPr id="777" name="n_4mainValue【児童館】&#10;有形固定資産減価償却率"/>
        <xdr:cNvSpPr txBox="1"/>
      </xdr:nvSpPr>
      <xdr:spPr>
        <a:xfrm>
          <a:off x="12611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801" name="直線コネクタ 800"/>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04"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05" name="直線コネクタ 804"/>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806"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07" name="フローチャート: 判断 80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8" name="フローチャート: 判断 807"/>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9" name="フローチャート: 判断 808"/>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0" name="フローチャート: 判断 809"/>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11" name="フローチャート: 判断 810"/>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7" name="楕円 816"/>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8"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19" name="楕円 818"/>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20" name="直線コネクタ 819"/>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21" name="楕円 820"/>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822" name="直線コネクタ 821"/>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23" name="楕円 822"/>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24" name="直線コネクタ 823"/>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25" name="楕円 824"/>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26" name="直線コネクタ 825"/>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7" name="n_1ave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8"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9"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30" name="n_4ave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831"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32"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3" name="n_3main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4" name="n_4main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6" name="直線コネクタ 8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7" name="テキスト ボックス 8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8" name="直線コネクタ 8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9" name="テキスト ボックス 8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0" name="直線コネクタ 8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1" name="テキスト ボックス 8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2" name="直線コネクタ 8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3" name="テキスト ボックス 8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5" name="テキスト ボックス 8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857" name="直線コネクタ 856"/>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858"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859" name="直線コネクタ 858"/>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860"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861" name="直線コネクタ 860"/>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862" name="【公民館】&#10;有形固定資産減価償却率平均値テキスト"/>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863" name="フローチャート: 判断 862"/>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864" name="フローチャート: 判断 863"/>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865" name="フローチャート: 判断 864"/>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66" name="フローチャート: 判断 865"/>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867" name="フローチャート: 判断 866"/>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160274</xdr:rowOff>
    </xdr:from>
    <xdr:to>
      <xdr:col>85</xdr:col>
      <xdr:colOff>177800</xdr:colOff>
      <xdr:row>107</xdr:row>
      <xdr:rowOff>90424</xdr:rowOff>
    </xdr:to>
    <xdr:sp macro="" textlink="">
      <xdr:nvSpPr>
        <xdr:cNvPr id="873" name="楕円 872"/>
        <xdr:cNvSpPr/>
      </xdr:nvSpPr>
      <xdr:spPr>
        <a:xfrm>
          <a:off x="16268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75201</xdr:rowOff>
    </xdr:from>
    <xdr:ext cx="405111" cy="259045"/>
    <xdr:sp macro="" textlink="">
      <xdr:nvSpPr>
        <xdr:cNvPr id="874" name="【公民館】&#10;有形固定資産減価償却率該当値テキスト"/>
        <xdr:cNvSpPr txBox="1"/>
      </xdr:nvSpPr>
      <xdr:spPr>
        <a:xfrm>
          <a:off x="16357600" y="1824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875" name="楕円 874"/>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39624</xdr:rowOff>
    </xdr:to>
    <xdr:cxnSp macro="">
      <xdr:nvCxnSpPr>
        <xdr:cNvPr id="876" name="直線コネクタ 875"/>
        <xdr:cNvCxnSpPr/>
      </xdr:nvCxnSpPr>
      <xdr:spPr>
        <a:xfrm>
          <a:off x="15481300" y="18341339"/>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57404</xdr:rowOff>
    </xdr:from>
    <xdr:to>
      <xdr:col>76</xdr:col>
      <xdr:colOff>165100</xdr:colOff>
      <xdr:row>106</xdr:row>
      <xdr:rowOff>159004</xdr:rowOff>
    </xdr:to>
    <xdr:sp macro="" textlink="">
      <xdr:nvSpPr>
        <xdr:cNvPr id="877" name="楕円 876"/>
        <xdr:cNvSpPr/>
      </xdr:nvSpPr>
      <xdr:spPr>
        <a:xfrm>
          <a:off x="1454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108204</xdr:rowOff>
    </xdr:from>
    <xdr:to>
      <xdr:col>81</xdr:col>
      <xdr:colOff>50800</xdr:colOff>
      <xdr:row>106</xdr:row>
      <xdr:rowOff>167639</xdr:rowOff>
    </xdr:to>
    <xdr:cxnSp macro="">
      <xdr:nvCxnSpPr>
        <xdr:cNvPr id="878" name="直線コネクタ 877"/>
        <xdr:cNvCxnSpPr/>
      </xdr:nvCxnSpPr>
      <xdr:spPr>
        <a:xfrm>
          <a:off x="14592300" y="182819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18542</xdr:rowOff>
    </xdr:from>
    <xdr:to>
      <xdr:col>72</xdr:col>
      <xdr:colOff>38100</xdr:colOff>
      <xdr:row>106</xdr:row>
      <xdr:rowOff>120142</xdr:rowOff>
    </xdr:to>
    <xdr:sp macro="" textlink="">
      <xdr:nvSpPr>
        <xdr:cNvPr id="879" name="楕円 878"/>
        <xdr:cNvSpPr/>
      </xdr:nvSpPr>
      <xdr:spPr>
        <a:xfrm>
          <a:off x="13652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69342</xdr:rowOff>
    </xdr:from>
    <xdr:to>
      <xdr:col>76</xdr:col>
      <xdr:colOff>114300</xdr:colOff>
      <xdr:row>106</xdr:row>
      <xdr:rowOff>108204</xdr:rowOff>
    </xdr:to>
    <xdr:cxnSp macro="">
      <xdr:nvCxnSpPr>
        <xdr:cNvPr id="880" name="直線コネクタ 879"/>
        <xdr:cNvCxnSpPr/>
      </xdr:nvCxnSpPr>
      <xdr:spPr>
        <a:xfrm>
          <a:off x="13703300" y="182430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146558</xdr:rowOff>
    </xdr:from>
    <xdr:to>
      <xdr:col>67</xdr:col>
      <xdr:colOff>101600</xdr:colOff>
      <xdr:row>106</xdr:row>
      <xdr:rowOff>76708</xdr:rowOff>
    </xdr:to>
    <xdr:sp macro="" textlink="">
      <xdr:nvSpPr>
        <xdr:cNvPr id="881" name="楕円 880"/>
        <xdr:cNvSpPr/>
      </xdr:nvSpPr>
      <xdr:spPr>
        <a:xfrm>
          <a:off x="12763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25908</xdr:rowOff>
    </xdr:from>
    <xdr:to>
      <xdr:col>71</xdr:col>
      <xdr:colOff>177800</xdr:colOff>
      <xdr:row>106</xdr:row>
      <xdr:rowOff>69342</xdr:rowOff>
    </xdr:to>
    <xdr:cxnSp macro="">
      <xdr:nvCxnSpPr>
        <xdr:cNvPr id="882" name="直線コネクタ 881"/>
        <xdr:cNvCxnSpPr/>
      </xdr:nvCxnSpPr>
      <xdr:spPr>
        <a:xfrm>
          <a:off x="12814300" y="181996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883" name="n_1aveValue【公民館】&#10;有形固定資産減価償却率"/>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84"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85"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886" name="n_4aveValue【公民館】&#10;有形固定資産減価償却率"/>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87" name="n_1mainValue【公民館】&#10;有形固定資産減価償却率"/>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150131</xdr:rowOff>
    </xdr:from>
    <xdr:ext cx="405111" cy="259045"/>
    <xdr:sp macro="" textlink="">
      <xdr:nvSpPr>
        <xdr:cNvPr id="888" name="n_2mainValue【公民館】&#10;有形固定資産減価償却率"/>
        <xdr:cNvSpPr txBox="1"/>
      </xdr:nvSpPr>
      <xdr:spPr>
        <a:xfrm>
          <a:off x="143897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111269</xdr:rowOff>
    </xdr:from>
    <xdr:ext cx="405111" cy="259045"/>
    <xdr:sp macro="" textlink="">
      <xdr:nvSpPr>
        <xdr:cNvPr id="889" name="n_3mainValue【公民館】&#10;有形固定資産減価償却率"/>
        <xdr:cNvSpPr txBox="1"/>
      </xdr:nvSpPr>
      <xdr:spPr>
        <a:xfrm>
          <a:off x="13500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67835</xdr:rowOff>
    </xdr:from>
    <xdr:ext cx="405111" cy="259045"/>
    <xdr:sp macro="" textlink="">
      <xdr:nvSpPr>
        <xdr:cNvPr id="890" name="n_4mainValue【公民館】&#10;有形固定資産減価償却率"/>
        <xdr:cNvSpPr txBox="1"/>
      </xdr:nvSpPr>
      <xdr:spPr>
        <a:xfrm>
          <a:off x="12611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914" name="直線コネクタ 913"/>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5"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16" name="直線コネクタ 915"/>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917"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918" name="直線コネクタ 917"/>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919" name="【公民館】&#10;一人当たり面積平均値テキスト"/>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920" name="フローチャート: 判断 919"/>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921" name="フローチャート: 判断 920"/>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922" name="フローチャート: 判断 921"/>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923" name="フローチャート: 判断 922"/>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24" name="フローチャート: 判断 923"/>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154939</xdr:rowOff>
    </xdr:from>
    <xdr:to>
      <xdr:col>116</xdr:col>
      <xdr:colOff>114300</xdr:colOff>
      <xdr:row>101</xdr:row>
      <xdr:rowOff>85089</xdr:rowOff>
    </xdr:to>
    <xdr:sp macro="" textlink="">
      <xdr:nvSpPr>
        <xdr:cNvPr id="930" name="楕円 929"/>
        <xdr:cNvSpPr/>
      </xdr:nvSpPr>
      <xdr:spPr>
        <a:xfrm>
          <a:off x="22110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107966</xdr:rowOff>
    </xdr:from>
    <xdr:ext cx="469744" cy="259045"/>
    <xdr:sp macro="" textlink="">
      <xdr:nvSpPr>
        <xdr:cNvPr id="931" name="【公民館】&#10;一人当たり面積該当値テキスト"/>
        <xdr:cNvSpPr txBox="1"/>
      </xdr:nvSpPr>
      <xdr:spPr>
        <a:xfrm>
          <a:off x="22199600" y="172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170180</xdr:rowOff>
    </xdr:from>
    <xdr:to>
      <xdr:col>112</xdr:col>
      <xdr:colOff>38100</xdr:colOff>
      <xdr:row>101</xdr:row>
      <xdr:rowOff>100330</xdr:rowOff>
    </xdr:to>
    <xdr:sp macro="" textlink="">
      <xdr:nvSpPr>
        <xdr:cNvPr id="932" name="楕円 931"/>
        <xdr:cNvSpPr/>
      </xdr:nvSpPr>
      <xdr:spPr>
        <a:xfrm>
          <a:off x="21272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34289</xdr:rowOff>
    </xdr:from>
    <xdr:to>
      <xdr:col>116</xdr:col>
      <xdr:colOff>63500</xdr:colOff>
      <xdr:row>101</xdr:row>
      <xdr:rowOff>49530</xdr:rowOff>
    </xdr:to>
    <xdr:cxnSp macro="">
      <xdr:nvCxnSpPr>
        <xdr:cNvPr id="933" name="直線コネクタ 932"/>
        <xdr:cNvCxnSpPr/>
      </xdr:nvCxnSpPr>
      <xdr:spPr>
        <a:xfrm flipV="1">
          <a:off x="21323300" y="17350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162561</xdr:rowOff>
    </xdr:from>
    <xdr:to>
      <xdr:col>107</xdr:col>
      <xdr:colOff>101600</xdr:colOff>
      <xdr:row>101</xdr:row>
      <xdr:rowOff>92711</xdr:rowOff>
    </xdr:to>
    <xdr:sp macro="" textlink="">
      <xdr:nvSpPr>
        <xdr:cNvPr id="934" name="楕円 933"/>
        <xdr:cNvSpPr/>
      </xdr:nvSpPr>
      <xdr:spPr>
        <a:xfrm>
          <a:off x="20383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49530</xdr:rowOff>
    </xdr:to>
    <xdr:cxnSp macro="">
      <xdr:nvCxnSpPr>
        <xdr:cNvPr id="935" name="直線コネクタ 934"/>
        <xdr:cNvCxnSpPr/>
      </xdr:nvCxnSpPr>
      <xdr:spPr>
        <a:xfrm>
          <a:off x="20434300" y="17358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6350</xdr:rowOff>
    </xdr:from>
    <xdr:to>
      <xdr:col>102</xdr:col>
      <xdr:colOff>165100</xdr:colOff>
      <xdr:row>101</xdr:row>
      <xdr:rowOff>107950</xdr:rowOff>
    </xdr:to>
    <xdr:sp macro="" textlink="">
      <xdr:nvSpPr>
        <xdr:cNvPr id="936" name="楕円 935"/>
        <xdr:cNvSpPr/>
      </xdr:nvSpPr>
      <xdr:spPr>
        <a:xfrm>
          <a:off x="19494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41911</xdr:rowOff>
    </xdr:from>
    <xdr:to>
      <xdr:col>107</xdr:col>
      <xdr:colOff>50800</xdr:colOff>
      <xdr:row>101</xdr:row>
      <xdr:rowOff>57150</xdr:rowOff>
    </xdr:to>
    <xdr:cxnSp macro="">
      <xdr:nvCxnSpPr>
        <xdr:cNvPr id="937" name="直線コネクタ 936"/>
        <xdr:cNvCxnSpPr/>
      </xdr:nvCxnSpPr>
      <xdr:spPr>
        <a:xfrm flipV="1">
          <a:off x="19545300" y="17358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13970</xdr:rowOff>
    </xdr:from>
    <xdr:to>
      <xdr:col>98</xdr:col>
      <xdr:colOff>38100</xdr:colOff>
      <xdr:row>101</xdr:row>
      <xdr:rowOff>115570</xdr:rowOff>
    </xdr:to>
    <xdr:sp macro="" textlink="">
      <xdr:nvSpPr>
        <xdr:cNvPr id="938" name="楕円 937"/>
        <xdr:cNvSpPr/>
      </xdr:nvSpPr>
      <xdr:spPr>
        <a:xfrm>
          <a:off x="18605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57150</xdr:rowOff>
    </xdr:from>
    <xdr:to>
      <xdr:col>102</xdr:col>
      <xdr:colOff>114300</xdr:colOff>
      <xdr:row>101</xdr:row>
      <xdr:rowOff>64770</xdr:rowOff>
    </xdr:to>
    <xdr:cxnSp macro="">
      <xdr:nvCxnSpPr>
        <xdr:cNvPr id="939" name="直線コネクタ 938"/>
        <xdr:cNvCxnSpPr/>
      </xdr:nvCxnSpPr>
      <xdr:spPr>
        <a:xfrm flipV="1">
          <a:off x="18656300" y="17373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940"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941"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942"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943" name="n_4aveValue【公民館】&#10;一人当たり面積"/>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116857</xdr:rowOff>
    </xdr:from>
    <xdr:ext cx="469744" cy="259045"/>
    <xdr:sp macro="" textlink="">
      <xdr:nvSpPr>
        <xdr:cNvPr id="944" name="n_1mainValue【公民館】&#10;一人当たり面積"/>
        <xdr:cNvSpPr txBox="1"/>
      </xdr:nvSpPr>
      <xdr:spPr>
        <a:xfrm>
          <a:off x="21075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109238</xdr:rowOff>
    </xdr:from>
    <xdr:ext cx="469744" cy="259045"/>
    <xdr:sp macro="" textlink="">
      <xdr:nvSpPr>
        <xdr:cNvPr id="945" name="n_2mainValue【公民館】&#10;一人当たり面積"/>
        <xdr:cNvSpPr txBox="1"/>
      </xdr:nvSpPr>
      <xdr:spPr>
        <a:xfrm>
          <a:off x="20199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124477</xdr:rowOff>
    </xdr:from>
    <xdr:ext cx="469744" cy="259045"/>
    <xdr:sp macro="" textlink="">
      <xdr:nvSpPr>
        <xdr:cNvPr id="946" name="n_3mainValue【公民館】&#10;一人当たり面積"/>
        <xdr:cNvSpPr txBox="1"/>
      </xdr:nvSpPr>
      <xdr:spPr>
        <a:xfrm>
          <a:off x="193104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132097</xdr:rowOff>
    </xdr:from>
    <xdr:ext cx="469744" cy="259045"/>
    <xdr:sp macro="" textlink="">
      <xdr:nvSpPr>
        <xdr:cNvPr id="947" name="n_4mainValue【公民館】&#10;一人当たり面積"/>
        <xdr:cNvSpPr txBox="1"/>
      </xdr:nvSpPr>
      <xdr:spPr>
        <a:xfrm>
          <a:off x="18421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・本市の有形固定資産減価償却率は全体で</a:t>
          </a:r>
          <a:r>
            <a:rPr kumimoji="1" lang="en-US" altLang="ja-JP" sz="1100">
              <a:solidFill>
                <a:schemeClr val="dk1"/>
              </a:solidFill>
              <a:effectLst/>
              <a:latin typeface="+mn-lt"/>
              <a:ea typeface="+mn-ea"/>
              <a:cs typeface="+mn-cs"/>
            </a:rPr>
            <a:t>59.6</a:t>
          </a:r>
          <a:r>
            <a:rPr kumimoji="1" lang="ja-JP" altLang="ja-JP" sz="1100">
              <a:solidFill>
                <a:schemeClr val="dk1"/>
              </a:solidFill>
              <a:effectLst/>
              <a:latin typeface="+mn-lt"/>
              <a:ea typeface="+mn-ea"/>
              <a:cs typeface="+mn-cs"/>
            </a:rPr>
            <a:t>％であり、類似団体内平均値の</a:t>
          </a:r>
          <a:r>
            <a:rPr kumimoji="1" lang="en-US" altLang="ja-JP" sz="1100">
              <a:solidFill>
                <a:schemeClr val="dk1"/>
              </a:solidFill>
              <a:effectLst/>
              <a:latin typeface="+mn-lt"/>
              <a:ea typeface="+mn-ea"/>
              <a:cs typeface="+mn-cs"/>
            </a:rPr>
            <a:t>62.5</a:t>
          </a:r>
          <a:r>
            <a:rPr kumimoji="1" lang="ja-JP" altLang="ja-JP" sz="1100">
              <a:solidFill>
                <a:schemeClr val="dk1"/>
              </a:solidFill>
              <a:effectLst/>
              <a:latin typeface="+mn-lt"/>
              <a:ea typeface="+mn-ea"/>
              <a:cs typeface="+mn-cs"/>
            </a:rPr>
            <a:t>％を下回っている。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・その中において、児童館の有形固定資産減価償却率が類似団体と比較して低い要因は、全</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施設のうち規模の大きい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施設（大潟児童館及び南川児童館）が平成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年度に建設され、資産の取得からの経過年数が短いためである。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・また、公民館の有形固定資産減価償却率が類似団体と比較して高い理由は、昭和</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年以前に取得した建物が全体の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割以上を占め、資産の取得からの経過年数が長いこと、木造施設が多いためである。</a:t>
          </a:r>
          <a:endParaRPr lang="ja-JP" altLang="ja-JP" sz="1400">
            <a:effectLst/>
          </a:endParaRPr>
        </a:p>
        <a:p>
          <a:r>
            <a:rPr kumimoji="1" lang="ja-JP" altLang="ja-JP" sz="1100">
              <a:solidFill>
                <a:schemeClr val="dk1"/>
              </a:solidFill>
              <a:effectLst/>
              <a:latin typeface="+mn-lt"/>
              <a:ea typeface="+mn-ea"/>
              <a:cs typeface="+mn-cs"/>
            </a:rPr>
            <a:t>・施設類型別の一人当たり面積が類似団体と比較し大きいものの要因は、平成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市町村が合併して、広大な市域と広範囲にわたる人口分布の状況下にあり、類似施設が多く存在しているためである。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187,021
185,285
973.89
110,213,262
103,971,849
4,784,600
59,546,793
120,083,151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93634</xdr:rowOff>
    </xdr:from>
    <xdr:ext cx="405111" cy="259045"/>
    <xdr:sp macro="" textlink="">
      <xdr:nvSpPr>
        <xdr:cNvPr id="63" name="【図書館】&#10;有形固定資産減価償却率平均値テキスト"/>
        <xdr:cNvSpPr txBox="1"/>
      </xdr:nvSpPr>
      <xdr:spPr>
        <a:xfrm>
          <a:off x="4673600" y="643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74" name="楕円 73"/>
        <xdr:cNvSpPr/>
      </xdr:nvSpPr>
      <xdr:spPr>
        <a:xfrm>
          <a:off x="4584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18885</xdr:rowOff>
    </xdr:from>
    <xdr:ext cx="405111" cy="259045"/>
    <xdr:sp macro="" textlink="">
      <xdr:nvSpPr>
        <xdr:cNvPr id="75" name="【図書館】&#10;有形固定資産減価償却率該当値テキスト"/>
        <xdr:cNvSpPr txBox="1"/>
      </xdr:nvSpPr>
      <xdr:spPr>
        <a:xfrm>
          <a:off x="4673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134801</xdr:rowOff>
    </xdr:from>
    <xdr:to>
      <xdr:col>20</xdr:col>
      <xdr:colOff>38100</xdr:colOff>
      <xdr:row>37</xdr:row>
      <xdr:rowOff>64951</xdr:rowOff>
    </xdr:to>
    <xdr:sp macro="" textlink="">
      <xdr:nvSpPr>
        <xdr:cNvPr id="76" name="楕円 75"/>
        <xdr:cNvSpPr/>
      </xdr:nvSpPr>
      <xdr:spPr>
        <a:xfrm>
          <a:off x="3746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14151</xdr:rowOff>
    </xdr:from>
    <xdr:to>
      <xdr:col>24</xdr:col>
      <xdr:colOff>63500</xdr:colOff>
      <xdr:row>37</xdr:row>
      <xdr:rowOff>46808</xdr:rowOff>
    </xdr:to>
    <xdr:cxnSp macro="">
      <xdr:nvCxnSpPr>
        <xdr:cNvPr id="77" name="直線コネクタ 76"/>
        <xdr:cNvCxnSpPr/>
      </xdr:nvCxnSpPr>
      <xdr:spPr>
        <a:xfrm>
          <a:off x="3797300" y="63578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8" name="楕円 77"/>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14151</xdr:rowOff>
    </xdr:to>
    <xdr:cxnSp macro="">
      <xdr:nvCxnSpPr>
        <xdr:cNvPr id="79" name="直線コネクタ 78"/>
        <xdr:cNvCxnSpPr/>
      </xdr:nvCxnSpPr>
      <xdr:spPr>
        <a:xfrm>
          <a:off x="2908300" y="63169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80" name="楕円 79"/>
        <xdr:cNvSpPr/>
      </xdr:nvSpPr>
      <xdr:spPr>
        <a:xfrm>
          <a:off x="196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36</xdr:row>
      <xdr:rowOff>144780</xdr:rowOff>
    </xdr:to>
    <xdr:cxnSp macro="">
      <xdr:nvCxnSpPr>
        <xdr:cNvPr id="81" name="直線コネクタ 80"/>
        <xdr:cNvCxnSpPr/>
      </xdr:nvCxnSpPr>
      <xdr:spPr>
        <a:xfrm>
          <a:off x="2019300" y="62777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35197</xdr:rowOff>
    </xdr:from>
    <xdr:to>
      <xdr:col>6</xdr:col>
      <xdr:colOff>38100</xdr:colOff>
      <xdr:row>36</xdr:row>
      <xdr:rowOff>136797</xdr:rowOff>
    </xdr:to>
    <xdr:sp macro="" textlink="">
      <xdr:nvSpPr>
        <xdr:cNvPr id="82" name="楕円 81"/>
        <xdr:cNvSpPr/>
      </xdr:nvSpPr>
      <xdr:spPr>
        <a:xfrm>
          <a:off x="1079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85997</xdr:rowOff>
    </xdr:from>
    <xdr:to>
      <xdr:col>10</xdr:col>
      <xdr:colOff>114300</xdr:colOff>
      <xdr:row>36</xdr:row>
      <xdr:rowOff>105592</xdr:rowOff>
    </xdr:to>
    <xdr:cxnSp macro="">
      <xdr:nvCxnSpPr>
        <xdr:cNvPr id="83" name="直線コネクタ 82"/>
        <xdr:cNvCxnSpPr/>
      </xdr:nvCxnSpPr>
      <xdr:spPr>
        <a:xfrm>
          <a:off x="1130300" y="62581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163847</xdr:rowOff>
    </xdr:from>
    <xdr:ext cx="405111" cy="259045"/>
    <xdr:sp macro="" textlink="">
      <xdr:nvSpPr>
        <xdr:cNvPr id="84" name="n_1aveValue【図書館】&#10;有形固定資産減価償却率"/>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5" name="n_2aveValue【図書館】&#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87" name="n_4aveValue【図書館】&#10;有形固定資産減価償却率"/>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81478</xdr:rowOff>
    </xdr:from>
    <xdr:ext cx="405111" cy="259045"/>
    <xdr:sp macro="" textlink="">
      <xdr:nvSpPr>
        <xdr:cNvPr id="88" name="n_1mainValue【図書館】&#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9" name="n_2mainValue【図書館】&#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90" name="n_3mainValue【図書館】&#10;有形固定資産減価償却率"/>
        <xdr:cNvSpPr txBox="1"/>
      </xdr:nvSpPr>
      <xdr:spPr>
        <a:xfrm>
          <a:off x="1816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153324</xdr:rowOff>
    </xdr:from>
    <xdr:ext cx="405111" cy="259045"/>
    <xdr:sp macro="" textlink="">
      <xdr:nvSpPr>
        <xdr:cNvPr id="91" name="n_4mainValue【図書館】&#10;有形固定資産減価償却率"/>
        <xdr:cNvSpPr txBox="1"/>
      </xdr:nvSpPr>
      <xdr:spPr>
        <a:xfrm>
          <a:off x="927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162560</xdr:rowOff>
    </xdr:from>
    <xdr:to>
      <xdr:col>55</xdr:col>
      <xdr:colOff>50800</xdr:colOff>
      <xdr:row>35</xdr:row>
      <xdr:rowOff>92710</xdr:rowOff>
    </xdr:to>
    <xdr:sp macro="" textlink="">
      <xdr:nvSpPr>
        <xdr:cNvPr id="129" name="楕円 128"/>
        <xdr:cNvSpPr/>
      </xdr:nvSpPr>
      <xdr:spPr>
        <a:xfrm>
          <a:off x="10426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13987</xdr:rowOff>
    </xdr:from>
    <xdr:ext cx="469744" cy="259045"/>
    <xdr:sp macro="" textlink="">
      <xdr:nvSpPr>
        <xdr:cNvPr id="130" name="【図書館】&#10;一人当たり面積該当値テキスト"/>
        <xdr:cNvSpPr txBox="1"/>
      </xdr:nvSpPr>
      <xdr:spPr>
        <a:xfrm>
          <a:off x="1051560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162560</xdr:rowOff>
    </xdr:from>
    <xdr:to>
      <xdr:col>50</xdr:col>
      <xdr:colOff>165100</xdr:colOff>
      <xdr:row>35</xdr:row>
      <xdr:rowOff>92710</xdr:rowOff>
    </xdr:to>
    <xdr:sp macro="" textlink="">
      <xdr:nvSpPr>
        <xdr:cNvPr id="131" name="楕円 130"/>
        <xdr:cNvSpPr/>
      </xdr:nvSpPr>
      <xdr:spPr>
        <a:xfrm>
          <a:off x="958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41910</xdr:rowOff>
    </xdr:from>
    <xdr:to>
      <xdr:col>55</xdr:col>
      <xdr:colOff>0</xdr:colOff>
      <xdr:row>35</xdr:row>
      <xdr:rowOff>41910</xdr:rowOff>
    </xdr:to>
    <xdr:cxnSp macro="">
      <xdr:nvCxnSpPr>
        <xdr:cNvPr id="132" name="直線コネクタ 131"/>
        <xdr:cNvCxnSpPr/>
      </xdr:nvCxnSpPr>
      <xdr:spPr>
        <a:xfrm>
          <a:off x="9639300" y="6042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33" name="楕円 132"/>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41910</xdr:rowOff>
    </xdr:from>
    <xdr:to>
      <xdr:col>50</xdr:col>
      <xdr:colOff>114300</xdr:colOff>
      <xdr:row>35</xdr:row>
      <xdr:rowOff>64770</xdr:rowOff>
    </xdr:to>
    <xdr:cxnSp macro="">
      <xdr:nvCxnSpPr>
        <xdr:cNvPr id="134" name="直線コネクタ 133"/>
        <xdr:cNvCxnSpPr/>
      </xdr:nvCxnSpPr>
      <xdr:spPr>
        <a:xfrm flipV="1">
          <a:off x="8750300" y="604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xdr:rowOff>
    </xdr:from>
    <xdr:to>
      <xdr:col>41</xdr:col>
      <xdr:colOff>101600</xdr:colOff>
      <xdr:row>35</xdr:row>
      <xdr:rowOff>115570</xdr:rowOff>
    </xdr:to>
    <xdr:sp macro="" textlink="">
      <xdr:nvSpPr>
        <xdr:cNvPr id="135" name="楕円 134"/>
        <xdr:cNvSpPr/>
      </xdr:nvSpPr>
      <xdr:spPr>
        <a:xfrm>
          <a:off x="781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64770</xdr:rowOff>
    </xdr:to>
    <xdr:cxnSp macro="">
      <xdr:nvCxnSpPr>
        <xdr:cNvPr id="136" name="直線コネクタ 135"/>
        <xdr:cNvCxnSpPr/>
      </xdr:nvCxnSpPr>
      <xdr:spPr>
        <a:xfrm>
          <a:off x="7861300" y="606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36830</xdr:rowOff>
    </xdr:from>
    <xdr:to>
      <xdr:col>36</xdr:col>
      <xdr:colOff>165100</xdr:colOff>
      <xdr:row>35</xdr:row>
      <xdr:rowOff>138430</xdr:rowOff>
    </xdr:to>
    <xdr:sp macro="" textlink="">
      <xdr:nvSpPr>
        <xdr:cNvPr id="137" name="楕円 136"/>
        <xdr:cNvSpPr/>
      </xdr:nvSpPr>
      <xdr:spPr>
        <a:xfrm>
          <a:off x="692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64770</xdr:rowOff>
    </xdr:from>
    <xdr:to>
      <xdr:col>41</xdr:col>
      <xdr:colOff>50800</xdr:colOff>
      <xdr:row>35</xdr:row>
      <xdr:rowOff>87630</xdr:rowOff>
    </xdr:to>
    <xdr:cxnSp macro="">
      <xdr:nvCxnSpPr>
        <xdr:cNvPr id="138" name="直線コネクタ 137"/>
        <xdr:cNvCxnSpPr/>
      </xdr:nvCxnSpPr>
      <xdr:spPr>
        <a:xfrm flipV="1">
          <a:off x="6972300" y="6065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109237</xdr:rowOff>
    </xdr:from>
    <xdr:ext cx="469744" cy="259045"/>
    <xdr:sp macro="" textlink="">
      <xdr:nvSpPr>
        <xdr:cNvPr id="143" name="n_1mainValue【図書館】&#10;一人当たり面積"/>
        <xdr:cNvSpPr txBox="1"/>
      </xdr:nvSpPr>
      <xdr:spPr>
        <a:xfrm>
          <a:off x="9391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44" name="n_2mainValue【図書館】&#10;一人当たり面積"/>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132097</xdr:rowOff>
    </xdr:from>
    <xdr:ext cx="469744" cy="259045"/>
    <xdr:sp macro="" textlink="">
      <xdr:nvSpPr>
        <xdr:cNvPr id="145" name="n_3mainValue【図書館】&#10;一人当たり面積"/>
        <xdr:cNvSpPr txBox="1"/>
      </xdr:nvSpPr>
      <xdr:spPr>
        <a:xfrm>
          <a:off x="7626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154957</xdr:rowOff>
    </xdr:from>
    <xdr:ext cx="469744" cy="259045"/>
    <xdr:sp macro="" textlink="">
      <xdr:nvSpPr>
        <xdr:cNvPr id="146" name="n_4mainValue【図書館】&#10;一人当たり面積"/>
        <xdr:cNvSpPr txBox="1"/>
      </xdr:nvSpPr>
      <xdr:spPr>
        <a:xfrm>
          <a:off x="6737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26687</xdr:rowOff>
    </xdr:from>
    <xdr:ext cx="405111" cy="259045"/>
    <xdr:sp macro="" textlink="">
      <xdr:nvSpPr>
        <xdr:cNvPr id="176" name="【体育館・プール】&#10;有形固定資産減価償却率平均値テキスト"/>
        <xdr:cNvSpPr txBox="1"/>
      </xdr:nvSpPr>
      <xdr:spPr>
        <a:xfrm>
          <a:off x="46736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87" name="楕円 186"/>
        <xdr:cNvSpPr/>
      </xdr:nvSpPr>
      <xdr:spPr>
        <a:xfrm>
          <a:off x="4584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44467</xdr:rowOff>
    </xdr:from>
    <xdr:ext cx="405111" cy="259045"/>
    <xdr:sp macro="" textlink="">
      <xdr:nvSpPr>
        <xdr:cNvPr id="188" name="【体育館・プール】&#10;有形固定資産減価償却率該当値テキスト"/>
        <xdr:cNvSpPr txBox="1"/>
      </xdr:nvSpPr>
      <xdr:spPr>
        <a:xfrm>
          <a:off x="46736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89" name="楕円 188"/>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72390</xdr:rowOff>
    </xdr:from>
    <xdr:to>
      <xdr:col>24</xdr:col>
      <xdr:colOff>63500</xdr:colOff>
      <xdr:row>59</xdr:row>
      <xdr:rowOff>91440</xdr:rowOff>
    </xdr:to>
    <xdr:cxnSp macro="">
      <xdr:nvCxnSpPr>
        <xdr:cNvPr id="190" name="直線コネクタ 189"/>
        <xdr:cNvCxnSpPr/>
      </xdr:nvCxnSpPr>
      <xdr:spPr>
        <a:xfrm flipV="1">
          <a:off x="3797300" y="10187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91" name="楕円 190"/>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60</xdr:row>
      <xdr:rowOff>1905</xdr:rowOff>
    </xdr:to>
    <xdr:cxnSp macro="">
      <xdr:nvCxnSpPr>
        <xdr:cNvPr id="192" name="直線コネクタ 191"/>
        <xdr:cNvCxnSpPr/>
      </xdr:nvCxnSpPr>
      <xdr:spPr>
        <a:xfrm flipV="1">
          <a:off x="2908300" y="1020699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93" name="楕円 192"/>
        <xdr:cNvSpPr/>
      </xdr:nvSpPr>
      <xdr:spPr>
        <a:xfrm>
          <a:off x="1968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xdr:rowOff>
    </xdr:from>
    <xdr:to>
      <xdr:col>15</xdr:col>
      <xdr:colOff>50800</xdr:colOff>
      <xdr:row>60</xdr:row>
      <xdr:rowOff>17145</xdr:rowOff>
    </xdr:to>
    <xdr:cxnSp macro="">
      <xdr:nvCxnSpPr>
        <xdr:cNvPr id="194" name="直線コネクタ 193"/>
        <xdr:cNvCxnSpPr/>
      </xdr:nvCxnSpPr>
      <xdr:spPr>
        <a:xfrm flipV="1">
          <a:off x="2019300" y="102889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5" name="楕円 194"/>
        <xdr:cNvSpPr/>
      </xdr:nvSpPr>
      <xdr:spPr>
        <a:xfrm>
          <a:off x="107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17145</xdr:rowOff>
    </xdr:to>
    <xdr:cxnSp macro="">
      <xdr:nvCxnSpPr>
        <xdr:cNvPr id="196" name="直線コネクタ 195"/>
        <xdr:cNvCxnSpPr/>
      </xdr:nvCxnSpPr>
      <xdr:spPr>
        <a:xfrm>
          <a:off x="1130300" y="102850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133367</xdr:rowOff>
    </xdr:from>
    <xdr:ext cx="405111" cy="259045"/>
    <xdr:sp macro="" textlink="">
      <xdr:nvSpPr>
        <xdr:cNvPr id="201" name="n_1mainValue【体育館・プール】&#10;有形固定資産減価償却率"/>
        <xdr:cNvSpPr txBox="1"/>
      </xdr:nvSpPr>
      <xdr:spPr>
        <a:xfrm>
          <a:off x="3582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2" name="n_2main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3" name="n_3main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40022</xdr:rowOff>
    </xdr:from>
    <xdr:ext cx="405111" cy="259045"/>
    <xdr:sp macro="" textlink="">
      <xdr:nvSpPr>
        <xdr:cNvPr id="204" name="n_4mainValue【体育館・プール】&#10;有形固定資産減価償却率"/>
        <xdr:cNvSpPr txBox="1"/>
      </xdr:nvSpPr>
      <xdr:spPr>
        <a:xfrm>
          <a:off x="927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145324</xdr:rowOff>
    </xdr:from>
    <xdr:to>
      <xdr:col>54</xdr:col>
      <xdr:colOff>189865</xdr:colOff>
      <xdr:row>63</xdr:row>
      <xdr:rowOff>93073</xdr:rowOff>
    </xdr:to>
    <xdr:cxnSp macro="">
      <xdr:nvCxnSpPr>
        <xdr:cNvPr id="230" name="直線コネクタ 229"/>
        <xdr:cNvCxnSpPr/>
      </xdr:nvCxnSpPr>
      <xdr:spPr>
        <a:xfrm flipV="1">
          <a:off x="10476865" y="9917974"/>
          <a:ext cx="0" cy="97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96900</xdr:rowOff>
    </xdr:from>
    <xdr:ext cx="469744" cy="259045"/>
    <xdr:sp macro="" textlink="">
      <xdr:nvSpPr>
        <xdr:cNvPr id="231" name="【体育館・プール】&#10;一人当たり面積最小値テキスト"/>
        <xdr:cNvSpPr txBox="1"/>
      </xdr:nvSpPr>
      <xdr:spPr>
        <a:xfrm>
          <a:off x="10515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93073</xdr:rowOff>
    </xdr:from>
    <xdr:to>
      <xdr:col>55</xdr:col>
      <xdr:colOff>88900</xdr:colOff>
      <xdr:row>63</xdr:row>
      <xdr:rowOff>93073</xdr:rowOff>
    </xdr:to>
    <xdr:cxnSp macro="">
      <xdr:nvCxnSpPr>
        <xdr:cNvPr id="232" name="直線コネクタ 231"/>
        <xdr:cNvCxnSpPr/>
      </xdr:nvCxnSpPr>
      <xdr:spPr>
        <a:xfrm>
          <a:off x="10388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92001</xdr:rowOff>
    </xdr:from>
    <xdr:ext cx="469744" cy="259045"/>
    <xdr:sp macro="" textlink="">
      <xdr:nvSpPr>
        <xdr:cNvPr id="233" name="【体育館・プール】&#10;一人当たり面積最大値テキスト"/>
        <xdr:cNvSpPr txBox="1"/>
      </xdr:nvSpPr>
      <xdr:spPr>
        <a:xfrm>
          <a:off x="10515600" y="96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145324</xdr:rowOff>
    </xdr:from>
    <xdr:to>
      <xdr:col>55</xdr:col>
      <xdr:colOff>88900</xdr:colOff>
      <xdr:row>57</xdr:row>
      <xdr:rowOff>145324</xdr:rowOff>
    </xdr:to>
    <xdr:cxnSp macro="">
      <xdr:nvCxnSpPr>
        <xdr:cNvPr id="234" name="直線コネクタ 233"/>
        <xdr:cNvCxnSpPr/>
      </xdr:nvCxnSpPr>
      <xdr:spPr>
        <a:xfrm>
          <a:off x="10388600" y="99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6004</xdr:rowOff>
    </xdr:from>
    <xdr:ext cx="469744" cy="259045"/>
    <xdr:sp macro="" textlink="">
      <xdr:nvSpPr>
        <xdr:cNvPr id="235" name="【体育館・プール】&#10;一人当たり面積平均値テキスト"/>
        <xdr:cNvSpPr txBox="1"/>
      </xdr:nvSpPr>
      <xdr:spPr>
        <a:xfrm>
          <a:off x="10515600" y="1063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27577</xdr:rowOff>
    </xdr:from>
    <xdr:to>
      <xdr:col>55</xdr:col>
      <xdr:colOff>50800</xdr:colOff>
      <xdr:row>62</xdr:row>
      <xdr:rowOff>129177</xdr:rowOff>
    </xdr:to>
    <xdr:sp macro="" textlink="">
      <xdr:nvSpPr>
        <xdr:cNvPr id="236" name="フローチャート: 判断 235"/>
        <xdr:cNvSpPr/>
      </xdr:nvSpPr>
      <xdr:spPr>
        <a:xfrm>
          <a:off x="104267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37" name="フローチャート: 判断 236"/>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4717</xdr:rowOff>
    </xdr:from>
    <xdr:to>
      <xdr:col>46</xdr:col>
      <xdr:colOff>38100</xdr:colOff>
      <xdr:row>62</xdr:row>
      <xdr:rowOff>106317</xdr:rowOff>
    </xdr:to>
    <xdr:sp macro="" textlink="">
      <xdr:nvSpPr>
        <xdr:cNvPr id="238" name="フローチャート: 判断 237"/>
        <xdr:cNvSpPr/>
      </xdr:nvSpPr>
      <xdr:spPr>
        <a:xfrm>
          <a:off x="8699500" y="1063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24312</xdr:rowOff>
    </xdr:from>
    <xdr:to>
      <xdr:col>41</xdr:col>
      <xdr:colOff>101600</xdr:colOff>
      <xdr:row>62</xdr:row>
      <xdr:rowOff>125912</xdr:rowOff>
    </xdr:to>
    <xdr:sp macro="" textlink="">
      <xdr:nvSpPr>
        <xdr:cNvPr id="239" name="フローチャート: 判断 238"/>
        <xdr:cNvSpPr/>
      </xdr:nvSpPr>
      <xdr:spPr>
        <a:xfrm>
          <a:off x="7810500" y="106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14515</xdr:rowOff>
    </xdr:from>
    <xdr:to>
      <xdr:col>36</xdr:col>
      <xdr:colOff>165100</xdr:colOff>
      <xdr:row>62</xdr:row>
      <xdr:rowOff>116115</xdr:rowOff>
    </xdr:to>
    <xdr:sp macro="" textlink="">
      <xdr:nvSpPr>
        <xdr:cNvPr id="240" name="フローチャート: 判断 239"/>
        <xdr:cNvSpPr/>
      </xdr:nvSpPr>
      <xdr:spPr>
        <a:xfrm>
          <a:off x="6921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94524</xdr:rowOff>
    </xdr:from>
    <xdr:to>
      <xdr:col>55</xdr:col>
      <xdr:colOff>50800</xdr:colOff>
      <xdr:row>58</xdr:row>
      <xdr:rowOff>24674</xdr:rowOff>
    </xdr:to>
    <xdr:sp macro="" textlink="">
      <xdr:nvSpPr>
        <xdr:cNvPr id="246" name="楕円 245"/>
        <xdr:cNvSpPr/>
      </xdr:nvSpPr>
      <xdr:spPr>
        <a:xfrm>
          <a:off x="10426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47551</xdr:rowOff>
    </xdr:from>
    <xdr:ext cx="469744" cy="259045"/>
    <xdr:sp macro="" textlink="">
      <xdr:nvSpPr>
        <xdr:cNvPr id="247" name="【体育館・プール】&#10;一人当たり面積該当値テキスト"/>
        <xdr:cNvSpPr txBox="1"/>
      </xdr:nvSpPr>
      <xdr:spPr>
        <a:xfrm>
          <a:off x="10515600" y="982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143510</xdr:rowOff>
    </xdr:from>
    <xdr:to>
      <xdr:col>50</xdr:col>
      <xdr:colOff>165100</xdr:colOff>
      <xdr:row>58</xdr:row>
      <xdr:rowOff>73660</xdr:rowOff>
    </xdr:to>
    <xdr:sp macro="" textlink="">
      <xdr:nvSpPr>
        <xdr:cNvPr id="248" name="楕円 247"/>
        <xdr:cNvSpPr/>
      </xdr:nvSpPr>
      <xdr:spPr>
        <a:xfrm>
          <a:off x="958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145324</xdr:rowOff>
    </xdr:from>
    <xdr:to>
      <xdr:col>55</xdr:col>
      <xdr:colOff>0</xdr:colOff>
      <xdr:row>58</xdr:row>
      <xdr:rowOff>22860</xdr:rowOff>
    </xdr:to>
    <xdr:cxnSp macro="">
      <xdr:nvCxnSpPr>
        <xdr:cNvPr id="249" name="直線コネクタ 248"/>
        <xdr:cNvCxnSpPr/>
      </xdr:nvCxnSpPr>
      <xdr:spPr>
        <a:xfrm flipV="1">
          <a:off x="9639300" y="991797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156573</xdr:rowOff>
    </xdr:from>
    <xdr:to>
      <xdr:col>46</xdr:col>
      <xdr:colOff>38100</xdr:colOff>
      <xdr:row>58</xdr:row>
      <xdr:rowOff>86723</xdr:rowOff>
    </xdr:to>
    <xdr:sp macro="" textlink="">
      <xdr:nvSpPr>
        <xdr:cNvPr id="250" name="楕円 249"/>
        <xdr:cNvSpPr/>
      </xdr:nvSpPr>
      <xdr:spPr>
        <a:xfrm>
          <a:off x="8699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22860</xdr:rowOff>
    </xdr:from>
    <xdr:to>
      <xdr:col>50</xdr:col>
      <xdr:colOff>114300</xdr:colOff>
      <xdr:row>58</xdr:row>
      <xdr:rowOff>35923</xdr:rowOff>
    </xdr:to>
    <xdr:cxnSp macro="">
      <xdr:nvCxnSpPr>
        <xdr:cNvPr id="251" name="直線コネクタ 250"/>
        <xdr:cNvCxnSpPr/>
      </xdr:nvCxnSpPr>
      <xdr:spPr>
        <a:xfrm flipV="1">
          <a:off x="8750300" y="99669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47172</xdr:rowOff>
    </xdr:from>
    <xdr:to>
      <xdr:col>41</xdr:col>
      <xdr:colOff>101600</xdr:colOff>
      <xdr:row>58</xdr:row>
      <xdr:rowOff>148772</xdr:rowOff>
    </xdr:to>
    <xdr:sp macro="" textlink="">
      <xdr:nvSpPr>
        <xdr:cNvPr id="252" name="楕円 251"/>
        <xdr:cNvSpPr/>
      </xdr:nvSpPr>
      <xdr:spPr>
        <a:xfrm>
          <a:off x="7810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35923</xdr:rowOff>
    </xdr:from>
    <xdr:to>
      <xdr:col>45</xdr:col>
      <xdr:colOff>177800</xdr:colOff>
      <xdr:row>58</xdr:row>
      <xdr:rowOff>97972</xdr:rowOff>
    </xdr:to>
    <xdr:cxnSp macro="">
      <xdr:nvCxnSpPr>
        <xdr:cNvPr id="253" name="直線コネクタ 252"/>
        <xdr:cNvCxnSpPr/>
      </xdr:nvCxnSpPr>
      <xdr:spPr>
        <a:xfrm flipV="1">
          <a:off x="7861300" y="99800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84727</xdr:rowOff>
    </xdr:from>
    <xdr:to>
      <xdr:col>36</xdr:col>
      <xdr:colOff>165100</xdr:colOff>
      <xdr:row>56</xdr:row>
      <xdr:rowOff>14877</xdr:rowOff>
    </xdr:to>
    <xdr:sp macro="" textlink="">
      <xdr:nvSpPr>
        <xdr:cNvPr id="254" name="楕円 253"/>
        <xdr:cNvSpPr/>
      </xdr:nvSpPr>
      <xdr:spPr>
        <a:xfrm>
          <a:off x="6921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135527</xdr:rowOff>
    </xdr:from>
    <xdr:to>
      <xdr:col>41</xdr:col>
      <xdr:colOff>50800</xdr:colOff>
      <xdr:row>58</xdr:row>
      <xdr:rowOff>97972</xdr:rowOff>
    </xdr:to>
    <xdr:cxnSp macro="">
      <xdr:nvCxnSpPr>
        <xdr:cNvPr id="255" name="直線コネクタ 254"/>
        <xdr:cNvCxnSpPr/>
      </xdr:nvCxnSpPr>
      <xdr:spPr>
        <a:xfrm>
          <a:off x="6972300" y="9565277"/>
          <a:ext cx="8890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56"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97444</xdr:rowOff>
    </xdr:from>
    <xdr:ext cx="469744" cy="259045"/>
    <xdr:sp macro="" textlink="">
      <xdr:nvSpPr>
        <xdr:cNvPr id="257" name="n_2aveValue【体育館・プール】&#10;一人当たり面積"/>
        <xdr:cNvSpPr txBox="1"/>
      </xdr:nvSpPr>
      <xdr:spPr>
        <a:xfrm>
          <a:off x="8515427"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117039</xdr:rowOff>
    </xdr:from>
    <xdr:ext cx="469744" cy="259045"/>
    <xdr:sp macro="" textlink="">
      <xdr:nvSpPr>
        <xdr:cNvPr id="258" name="n_3aveValue【体育館・プール】&#10;一人当たり面積"/>
        <xdr:cNvSpPr txBox="1"/>
      </xdr:nvSpPr>
      <xdr:spPr>
        <a:xfrm>
          <a:off x="76264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107242</xdr:rowOff>
    </xdr:from>
    <xdr:ext cx="469744" cy="259045"/>
    <xdr:sp macro="" textlink="">
      <xdr:nvSpPr>
        <xdr:cNvPr id="259" name="n_4aveValue【体育館・プール】&#10;一人当たり面積"/>
        <xdr:cNvSpPr txBox="1"/>
      </xdr:nvSpPr>
      <xdr:spPr>
        <a:xfrm>
          <a:off x="67374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90187</xdr:rowOff>
    </xdr:from>
    <xdr:ext cx="469744" cy="259045"/>
    <xdr:sp macro="" textlink="">
      <xdr:nvSpPr>
        <xdr:cNvPr id="260" name="n_1mainValue【体育館・プール】&#10;一人当たり面積"/>
        <xdr:cNvSpPr txBox="1"/>
      </xdr:nvSpPr>
      <xdr:spPr>
        <a:xfrm>
          <a:off x="9391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103250</xdr:rowOff>
    </xdr:from>
    <xdr:ext cx="469744" cy="259045"/>
    <xdr:sp macro="" textlink="">
      <xdr:nvSpPr>
        <xdr:cNvPr id="261" name="n_2mainValue【体育館・プール】&#10;一人当たり面積"/>
        <xdr:cNvSpPr txBox="1"/>
      </xdr:nvSpPr>
      <xdr:spPr>
        <a:xfrm>
          <a:off x="8515427" y="97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165299</xdr:rowOff>
    </xdr:from>
    <xdr:ext cx="469744" cy="259045"/>
    <xdr:sp macro="" textlink="">
      <xdr:nvSpPr>
        <xdr:cNvPr id="262" name="n_3mainValue【体育館・プール】&#10;一人当たり面積"/>
        <xdr:cNvSpPr txBox="1"/>
      </xdr:nvSpPr>
      <xdr:spPr>
        <a:xfrm>
          <a:off x="7626427" y="97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31404</xdr:rowOff>
    </xdr:from>
    <xdr:ext cx="469744" cy="259045"/>
    <xdr:sp macro="" textlink="">
      <xdr:nvSpPr>
        <xdr:cNvPr id="263" name="n_4mainValue【体育館・プール】&#10;一人当たり面積"/>
        <xdr:cNvSpPr txBox="1"/>
      </xdr:nvSpPr>
      <xdr:spPr>
        <a:xfrm>
          <a:off x="6737427" y="928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4" name="テキスト ボックス 27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6" name="テキスト ボックス 27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6" name="テキスト ボックス 28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90" name="直線コネクタ 289"/>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91" name="【福祉施設】&#10;有形固定資産減価償却率最小値テキスト"/>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2" name="直線コネクタ 291"/>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3" name="【福祉施設】&#10;有形固定資産減価償却率最大値テキスト"/>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4" name="直線コネクタ 293"/>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95"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6" name="フローチャート: 判断 29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7" name="フローチャート: 判断 296"/>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8" name="フローチャート: 判断 297"/>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9" name="フローチャート: 判断 298"/>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300" name="フローチャート: 判断 299"/>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168548</xdr:rowOff>
    </xdr:from>
    <xdr:to>
      <xdr:col>24</xdr:col>
      <xdr:colOff>114300</xdr:colOff>
      <xdr:row>80</xdr:row>
      <xdr:rowOff>98698</xdr:rowOff>
    </xdr:to>
    <xdr:sp macro="" textlink="">
      <xdr:nvSpPr>
        <xdr:cNvPr id="306" name="楕円 305"/>
        <xdr:cNvSpPr/>
      </xdr:nvSpPr>
      <xdr:spPr>
        <a:xfrm>
          <a:off x="4584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19975</xdr:rowOff>
    </xdr:from>
    <xdr:ext cx="405111" cy="259045"/>
    <xdr:sp macro="" textlink="">
      <xdr:nvSpPr>
        <xdr:cNvPr id="307" name="【福祉施設】&#10;有形固定資産減価償却率該当値テキスト"/>
        <xdr:cNvSpPr txBox="1"/>
      </xdr:nvSpPr>
      <xdr:spPr>
        <a:xfrm>
          <a:off x="46736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160382</xdr:rowOff>
    </xdr:from>
    <xdr:to>
      <xdr:col>20</xdr:col>
      <xdr:colOff>38100</xdr:colOff>
      <xdr:row>79</xdr:row>
      <xdr:rowOff>90532</xdr:rowOff>
    </xdr:to>
    <xdr:sp macro="" textlink="">
      <xdr:nvSpPr>
        <xdr:cNvPr id="308" name="楕円 307"/>
        <xdr:cNvSpPr/>
      </xdr:nvSpPr>
      <xdr:spPr>
        <a:xfrm>
          <a:off x="3746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39732</xdr:rowOff>
    </xdr:from>
    <xdr:to>
      <xdr:col>24</xdr:col>
      <xdr:colOff>63500</xdr:colOff>
      <xdr:row>80</xdr:row>
      <xdr:rowOff>47898</xdr:rowOff>
    </xdr:to>
    <xdr:cxnSp macro="">
      <xdr:nvCxnSpPr>
        <xdr:cNvPr id="309" name="直線コネクタ 308"/>
        <xdr:cNvCxnSpPr/>
      </xdr:nvCxnSpPr>
      <xdr:spPr>
        <a:xfrm>
          <a:off x="3797300" y="13584282"/>
          <a:ext cx="8382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82006</xdr:rowOff>
    </xdr:from>
    <xdr:to>
      <xdr:col>15</xdr:col>
      <xdr:colOff>101600</xdr:colOff>
      <xdr:row>79</xdr:row>
      <xdr:rowOff>12156</xdr:rowOff>
    </xdr:to>
    <xdr:sp macro="" textlink="">
      <xdr:nvSpPr>
        <xdr:cNvPr id="310" name="楕円 309"/>
        <xdr:cNvSpPr/>
      </xdr:nvSpPr>
      <xdr:spPr>
        <a:xfrm>
          <a:off x="2857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132806</xdr:rowOff>
    </xdr:from>
    <xdr:to>
      <xdr:col>19</xdr:col>
      <xdr:colOff>177800</xdr:colOff>
      <xdr:row>79</xdr:row>
      <xdr:rowOff>39732</xdr:rowOff>
    </xdr:to>
    <xdr:cxnSp macro="">
      <xdr:nvCxnSpPr>
        <xdr:cNvPr id="311" name="直線コネクタ 310"/>
        <xdr:cNvCxnSpPr/>
      </xdr:nvCxnSpPr>
      <xdr:spPr>
        <a:xfrm>
          <a:off x="2908300" y="1350590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6894</xdr:rowOff>
    </xdr:from>
    <xdr:to>
      <xdr:col>10</xdr:col>
      <xdr:colOff>165100</xdr:colOff>
      <xdr:row>78</xdr:row>
      <xdr:rowOff>108494</xdr:rowOff>
    </xdr:to>
    <xdr:sp macro="" textlink="">
      <xdr:nvSpPr>
        <xdr:cNvPr id="312" name="楕円 311"/>
        <xdr:cNvSpPr/>
      </xdr:nvSpPr>
      <xdr:spPr>
        <a:xfrm>
          <a:off x="1968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57694</xdr:rowOff>
    </xdr:from>
    <xdr:to>
      <xdr:col>15</xdr:col>
      <xdr:colOff>50800</xdr:colOff>
      <xdr:row>78</xdr:row>
      <xdr:rowOff>132806</xdr:rowOff>
    </xdr:to>
    <xdr:cxnSp macro="">
      <xdr:nvCxnSpPr>
        <xdr:cNvPr id="313" name="直線コネクタ 312"/>
        <xdr:cNvCxnSpPr/>
      </xdr:nvCxnSpPr>
      <xdr:spPr>
        <a:xfrm>
          <a:off x="2019300" y="134307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13426</xdr:rowOff>
    </xdr:from>
    <xdr:to>
      <xdr:col>6</xdr:col>
      <xdr:colOff>38100</xdr:colOff>
      <xdr:row>80</xdr:row>
      <xdr:rowOff>115026</xdr:rowOff>
    </xdr:to>
    <xdr:sp macro="" textlink="">
      <xdr:nvSpPr>
        <xdr:cNvPr id="314" name="楕円 313"/>
        <xdr:cNvSpPr/>
      </xdr:nvSpPr>
      <xdr:spPr>
        <a:xfrm>
          <a:off x="1079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57694</xdr:rowOff>
    </xdr:from>
    <xdr:to>
      <xdr:col>10</xdr:col>
      <xdr:colOff>114300</xdr:colOff>
      <xdr:row>80</xdr:row>
      <xdr:rowOff>64226</xdr:rowOff>
    </xdr:to>
    <xdr:cxnSp macro="">
      <xdr:nvCxnSpPr>
        <xdr:cNvPr id="315" name="直線コネクタ 314"/>
        <xdr:cNvCxnSpPr/>
      </xdr:nvCxnSpPr>
      <xdr:spPr>
        <a:xfrm flipV="1">
          <a:off x="1130300" y="13430794"/>
          <a:ext cx="8890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66964</xdr:rowOff>
    </xdr:from>
    <xdr:ext cx="405111" cy="259045"/>
    <xdr:sp macro="" textlink="">
      <xdr:nvSpPr>
        <xdr:cNvPr id="316" name="n_1aveValue【福祉施設】&#10;有形固定資産減価償却率"/>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166569</xdr:rowOff>
    </xdr:from>
    <xdr:ext cx="405111" cy="259045"/>
    <xdr:sp macro="" textlink="">
      <xdr:nvSpPr>
        <xdr:cNvPr id="317" name="n_2aveValue【福祉施設】&#10;有形固定資産減価償却率"/>
        <xdr:cNvSpPr txBox="1"/>
      </xdr:nvSpPr>
      <xdr:spPr>
        <a:xfrm>
          <a:off x="2705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318" name="n_3aveValue【福祉施設】&#10;有形固定資産減価償却率"/>
        <xdr:cNvSpPr txBox="1"/>
      </xdr:nvSpPr>
      <xdr:spPr>
        <a:xfrm>
          <a:off x="1816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319" name="n_4aveValue【福祉施設】&#10;有形固定資産減価償却率"/>
        <xdr:cNvSpPr txBox="1"/>
      </xdr:nvSpPr>
      <xdr:spPr>
        <a:xfrm>
          <a:off x="927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107059</xdr:rowOff>
    </xdr:from>
    <xdr:ext cx="405111" cy="259045"/>
    <xdr:sp macro="" textlink="">
      <xdr:nvSpPr>
        <xdr:cNvPr id="320" name="n_1mainValue【福祉施設】&#10;有形固定資産減価償却率"/>
        <xdr:cNvSpPr txBox="1"/>
      </xdr:nvSpPr>
      <xdr:spPr>
        <a:xfrm>
          <a:off x="3582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28683</xdr:rowOff>
    </xdr:from>
    <xdr:ext cx="405111" cy="259045"/>
    <xdr:sp macro="" textlink="">
      <xdr:nvSpPr>
        <xdr:cNvPr id="321" name="n_2mainValue【福祉施設】&#10;有形固定資産減価償却率"/>
        <xdr:cNvSpPr txBox="1"/>
      </xdr:nvSpPr>
      <xdr:spPr>
        <a:xfrm>
          <a:off x="2705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125021</xdr:rowOff>
    </xdr:from>
    <xdr:ext cx="405111" cy="259045"/>
    <xdr:sp macro="" textlink="">
      <xdr:nvSpPr>
        <xdr:cNvPr id="322" name="n_3mainValue【福祉施設】&#10;有形固定資産減価償却率"/>
        <xdr:cNvSpPr txBox="1"/>
      </xdr:nvSpPr>
      <xdr:spPr>
        <a:xfrm>
          <a:off x="1816744"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131553</xdr:rowOff>
    </xdr:from>
    <xdr:ext cx="405111" cy="259045"/>
    <xdr:sp macro="" textlink="">
      <xdr:nvSpPr>
        <xdr:cNvPr id="323" name="n_4mainValue【福祉施設】&#10;有形固定資産減価償却率"/>
        <xdr:cNvSpPr txBox="1"/>
      </xdr:nvSpPr>
      <xdr:spPr>
        <a:xfrm>
          <a:off x="927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7" name="直線コネクタ 346"/>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8"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9" name="直線コネクタ 348"/>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50" name="【福祉施設】&#10;一人当たり面積最大値テキスト"/>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51" name="直線コネクタ 350"/>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2"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3" name="フローチャート: 判断 352"/>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4" name="フローチャート: 判断 353"/>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5" name="フローチャート: 判断 354"/>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6" name="フローチャート: 判断 355"/>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7" name="フローチャート: 判断 356"/>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146050</xdr:rowOff>
    </xdr:from>
    <xdr:to>
      <xdr:col>55</xdr:col>
      <xdr:colOff>50800</xdr:colOff>
      <xdr:row>82</xdr:row>
      <xdr:rowOff>76200</xdr:rowOff>
    </xdr:to>
    <xdr:sp macro="" textlink="">
      <xdr:nvSpPr>
        <xdr:cNvPr id="363" name="楕円 362"/>
        <xdr:cNvSpPr/>
      </xdr:nvSpPr>
      <xdr:spPr>
        <a:xfrm>
          <a:off x="104267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168927</xdr:rowOff>
    </xdr:from>
    <xdr:ext cx="469744" cy="259045"/>
    <xdr:sp macro="" textlink="">
      <xdr:nvSpPr>
        <xdr:cNvPr id="364" name="【福祉施設】&#10;一人当たり面積該当値テキスト"/>
        <xdr:cNvSpPr txBox="1"/>
      </xdr:nvSpPr>
      <xdr:spPr>
        <a:xfrm>
          <a:off x="1051560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65" name="楕円 364"/>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25400</xdr:rowOff>
    </xdr:from>
    <xdr:to>
      <xdr:col>55</xdr:col>
      <xdr:colOff>0</xdr:colOff>
      <xdr:row>82</xdr:row>
      <xdr:rowOff>38100</xdr:rowOff>
    </xdr:to>
    <xdr:cxnSp macro="">
      <xdr:nvCxnSpPr>
        <xdr:cNvPr id="366" name="直線コネクタ 365"/>
        <xdr:cNvCxnSpPr/>
      </xdr:nvCxnSpPr>
      <xdr:spPr>
        <a:xfrm flipV="1">
          <a:off x="9639300" y="1408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0</xdr:rowOff>
    </xdr:from>
    <xdr:to>
      <xdr:col>46</xdr:col>
      <xdr:colOff>38100</xdr:colOff>
      <xdr:row>82</xdr:row>
      <xdr:rowOff>101600</xdr:rowOff>
    </xdr:to>
    <xdr:sp macro="" textlink="">
      <xdr:nvSpPr>
        <xdr:cNvPr id="367" name="楕円 366"/>
        <xdr:cNvSpPr/>
      </xdr:nvSpPr>
      <xdr:spPr>
        <a:xfrm>
          <a:off x="8699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50800</xdr:rowOff>
    </xdr:to>
    <xdr:cxnSp macro="">
      <xdr:nvCxnSpPr>
        <xdr:cNvPr id="368" name="直線コネクタ 367"/>
        <xdr:cNvCxnSpPr/>
      </xdr:nvCxnSpPr>
      <xdr:spPr>
        <a:xfrm flipV="1">
          <a:off x="8750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0</xdr:rowOff>
    </xdr:from>
    <xdr:to>
      <xdr:col>41</xdr:col>
      <xdr:colOff>101600</xdr:colOff>
      <xdr:row>82</xdr:row>
      <xdr:rowOff>101600</xdr:rowOff>
    </xdr:to>
    <xdr:sp macro="" textlink="">
      <xdr:nvSpPr>
        <xdr:cNvPr id="369" name="楕円 368"/>
        <xdr:cNvSpPr/>
      </xdr:nvSpPr>
      <xdr:spPr>
        <a:xfrm>
          <a:off x="7810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50800</xdr:rowOff>
    </xdr:from>
    <xdr:to>
      <xdr:col>45</xdr:col>
      <xdr:colOff>177800</xdr:colOff>
      <xdr:row>82</xdr:row>
      <xdr:rowOff>50800</xdr:rowOff>
    </xdr:to>
    <xdr:cxnSp macro="">
      <xdr:nvCxnSpPr>
        <xdr:cNvPr id="370" name="直線コネクタ 369"/>
        <xdr:cNvCxnSpPr/>
      </xdr:nvCxnSpPr>
      <xdr:spPr>
        <a:xfrm>
          <a:off x="7861300" y="1410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88900</xdr:rowOff>
    </xdr:from>
    <xdr:to>
      <xdr:col>36</xdr:col>
      <xdr:colOff>165100</xdr:colOff>
      <xdr:row>79</xdr:row>
      <xdr:rowOff>19050</xdr:rowOff>
    </xdr:to>
    <xdr:sp macro="" textlink="">
      <xdr:nvSpPr>
        <xdr:cNvPr id="371" name="楕円 370"/>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139700</xdr:rowOff>
    </xdr:from>
    <xdr:to>
      <xdr:col>41</xdr:col>
      <xdr:colOff>50800</xdr:colOff>
      <xdr:row>82</xdr:row>
      <xdr:rowOff>50800</xdr:rowOff>
    </xdr:to>
    <xdr:cxnSp macro="">
      <xdr:nvCxnSpPr>
        <xdr:cNvPr id="372" name="直線コネクタ 371"/>
        <xdr:cNvCxnSpPr/>
      </xdr:nvCxnSpPr>
      <xdr:spPr>
        <a:xfrm>
          <a:off x="6972300" y="135128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3" name="n_1aveValue【福祉施設】&#10;一人当たり面積"/>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4"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5"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76" name="n_4aveValue【福祉施設】&#10;一人当たり面積"/>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77" name="n_1main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118127</xdr:rowOff>
    </xdr:from>
    <xdr:ext cx="469744" cy="259045"/>
    <xdr:sp macro="" textlink="">
      <xdr:nvSpPr>
        <xdr:cNvPr id="378" name="n_2mainValue【福祉施設】&#10;一人当たり面積"/>
        <xdr:cNvSpPr txBox="1"/>
      </xdr:nvSpPr>
      <xdr:spPr>
        <a:xfrm>
          <a:off x="8515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79" name="n_3mainValue【福祉施設】&#10;一人当たり面積"/>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35577</xdr:rowOff>
    </xdr:from>
    <xdr:ext cx="469744" cy="259045"/>
    <xdr:sp macro="" textlink="">
      <xdr:nvSpPr>
        <xdr:cNvPr id="380" name="n_4mainValue【福祉施設】&#10;一人当たり面積"/>
        <xdr:cNvSpPr txBox="1"/>
      </xdr:nvSpPr>
      <xdr:spPr>
        <a:xfrm>
          <a:off x="6737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6" name="直線コネクタ 405"/>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7"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8" name="直線コネクタ 407"/>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1"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2" name="フローチャート: 判断 411"/>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3" name="フローチャート: 判断 412"/>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4" name="フローチャート: 判断 413"/>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5" name="フローチャート: 判断 414"/>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6" name="フローチャート: 判断 415"/>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54792</xdr:rowOff>
    </xdr:from>
    <xdr:to>
      <xdr:col>24</xdr:col>
      <xdr:colOff>114300</xdr:colOff>
      <xdr:row>103</xdr:row>
      <xdr:rowOff>156392</xdr:rowOff>
    </xdr:to>
    <xdr:sp macro="" textlink="">
      <xdr:nvSpPr>
        <xdr:cNvPr id="422" name="楕円 421"/>
        <xdr:cNvSpPr/>
      </xdr:nvSpPr>
      <xdr:spPr>
        <a:xfrm>
          <a:off x="4584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77669</xdr:rowOff>
    </xdr:from>
    <xdr:ext cx="405111" cy="259045"/>
    <xdr:sp macro="" textlink="">
      <xdr:nvSpPr>
        <xdr:cNvPr id="423" name="【市民会館】&#10;有形固定資産減価償却率該当値テキスト"/>
        <xdr:cNvSpPr txBox="1"/>
      </xdr:nvSpPr>
      <xdr:spPr>
        <a:xfrm>
          <a:off x="4673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22134</xdr:rowOff>
    </xdr:from>
    <xdr:to>
      <xdr:col>20</xdr:col>
      <xdr:colOff>38100</xdr:colOff>
      <xdr:row>103</xdr:row>
      <xdr:rowOff>123734</xdr:rowOff>
    </xdr:to>
    <xdr:sp macro="" textlink="">
      <xdr:nvSpPr>
        <xdr:cNvPr id="424" name="楕円 423"/>
        <xdr:cNvSpPr/>
      </xdr:nvSpPr>
      <xdr:spPr>
        <a:xfrm>
          <a:off x="3746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72934</xdr:rowOff>
    </xdr:from>
    <xdr:to>
      <xdr:col>24</xdr:col>
      <xdr:colOff>63500</xdr:colOff>
      <xdr:row>103</xdr:row>
      <xdr:rowOff>105592</xdr:rowOff>
    </xdr:to>
    <xdr:cxnSp macro="">
      <xdr:nvCxnSpPr>
        <xdr:cNvPr id="425" name="直線コネクタ 424"/>
        <xdr:cNvCxnSpPr/>
      </xdr:nvCxnSpPr>
      <xdr:spPr>
        <a:xfrm>
          <a:off x="3797300" y="177322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165826</xdr:rowOff>
    </xdr:from>
    <xdr:to>
      <xdr:col>15</xdr:col>
      <xdr:colOff>101600</xdr:colOff>
      <xdr:row>103</xdr:row>
      <xdr:rowOff>95976</xdr:rowOff>
    </xdr:to>
    <xdr:sp macro="" textlink="">
      <xdr:nvSpPr>
        <xdr:cNvPr id="426" name="楕円 425"/>
        <xdr:cNvSpPr/>
      </xdr:nvSpPr>
      <xdr:spPr>
        <a:xfrm>
          <a:off x="2857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72934</xdr:rowOff>
    </xdr:to>
    <xdr:cxnSp macro="">
      <xdr:nvCxnSpPr>
        <xdr:cNvPr id="427" name="直線コネクタ 426"/>
        <xdr:cNvCxnSpPr/>
      </xdr:nvCxnSpPr>
      <xdr:spPr>
        <a:xfrm>
          <a:off x="2908300" y="177045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8" name="楕円 427"/>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45176</xdr:rowOff>
    </xdr:to>
    <xdr:cxnSp macro="">
      <xdr:nvCxnSpPr>
        <xdr:cNvPr id="429" name="直線コネクタ 428"/>
        <xdr:cNvCxnSpPr/>
      </xdr:nvCxnSpPr>
      <xdr:spPr>
        <a:xfrm>
          <a:off x="2019300" y="176784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108676</xdr:rowOff>
    </xdr:from>
    <xdr:to>
      <xdr:col>6</xdr:col>
      <xdr:colOff>38100</xdr:colOff>
      <xdr:row>103</xdr:row>
      <xdr:rowOff>38826</xdr:rowOff>
    </xdr:to>
    <xdr:sp macro="" textlink="">
      <xdr:nvSpPr>
        <xdr:cNvPr id="430" name="楕円 429"/>
        <xdr:cNvSpPr/>
      </xdr:nvSpPr>
      <xdr:spPr>
        <a:xfrm>
          <a:off x="1079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159476</xdr:rowOff>
    </xdr:from>
    <xdr:to>
      <xdr:col>10</xdr:col>
      <xdr:colOff>114300</xdr:colOff>
      <xdr:row>103</xdr:row>
      <xdr:rowOff>19050</xdr:rowOff>
    </xdr:to>
    <xdr:cxnSp macro="">
      <xdr:nvCxnSpPr>
        <xdr:cNvPr id="431" name="直線コネクタ 430"/>
        <xdr:cNvCxnSpPr/>
      </xdr:nvCxnSpPr>
      <xdr:spPr>
        <a:xfrm>
          <a:off x="1130300" y="176473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432" name="n_1aveValue【市民会館】&#10;有形固定資産減価償却率"/>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433"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4" name="n_3aveValue【市民会館】&#10;有形固定資産減価償却率"/>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5" name="n_4aveValue【市民会館】&#10;有形固定資産減価償却率"/>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140261</xdr:rowOff>
    </xdr:from>
    <xdr:ext cx="405111" cy="259045"/>
    <xdr:sp macro="" textlink="">
      <xdr:nvSpPr>
        <xdr:cNvPr id="436" name="n_1mainValue【市民会館】&#10;有形固定資産減価償却率"/>
        <xdr:cNvSpPr txBox="1"/>
      </xdr:nvSpPr>
      <xdr:spPr>
        <a:xfrm>
          <a:off x="3582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112503</xdr:rowOff>
    </xdr:from>
    <xdr:ext cx="405111" cy="259045"/>
    <xdr:sp macro="" textlink="">
      <xdr:nvSpPr>
        <xdr:cNvPr id="437" name="n_2mainValue【市民会館】&#10;有形固定資産減価償却率"/>
        <xdr:cNvSpPr txBox="1"/>
      </xdr:nvSpPr>
      <xdr:spPr>
        <a:xfrm>
          <a:off x="2705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438" name="n_3mainValue【市民会館】&#10;有形固定資産減価償却率"/>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55353</xdr:rowOff>
    </xdr:from>
    <xdr:ext cx="405111" cy="259045"/>
    <xdr:sp macro="" textlink="">
      <xdr:nvSpPr>
        <xdr:cNvPr id="439" name="n_4mainValue【市民会館】&#10;有形固定資産減価償却率"/>
        <xdr:cNvSpPr txBox="1"/>
      </xdr:nvSpPr>
      <xdr:spPr>
        <a:xfrm>
          <a:off x="927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3" name="直線コネクタ 462"/>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4"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5" name="直線コネクタ 464"/>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6"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7" name="直線コネクタ 466"/>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8"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9" name="フローチャート: 判断 468"/>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70" name="フローチャート: 判断 469"/>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71" name="フローチャート: 判断 470"/>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2" name="フローチャート: 判断 471"/>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3" name="フローチャート: 判断 472"/>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79" name="楕円 478"/>
        <xdr:cNvSpPr/>
      </xdr:nvSpPr>
      <xdr:spPr>
        <a:xfrm>
          <a:off x="10426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116857</xdr:rowOff>
    </xdr:from>
    <xdr:ext cx="469744" cy="259045"/>
    <xdr:sp macro="" textlink="">
      <xdr:nvSpPr>
        <xdr:cNvPr id="480" name="【市民会館】&#10;一人当たり面積該当値テキスト"/>
        <xdr:cNvSpPr txBox="1"/>
      </xdr:nvSpPr>
      <xdr:spPr>
        <a:xfrm>
          <a:off x="10515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101600</xdr:rowOff>
    </xdr:from>
    <xdr:to>
      <xdr:col>50</xdr:col>
      <xdr:colOff>165100</xdr:colOff>
      <xdr:row>105</xdr:row>
      <xdr:rowOff>31750</xdr:rowOff>
    </xdr:to>
    <xdr:sp macro="" textlink="">
      <xdr:nvSpPr>
        <xdr:cNvPr id="481" name="楕円 480"/>
        <xdr:cNvSpPr/>
      </xdr:nvSpPr>
      <xdr:spPr>
        <a:xfrm>
          <a:off x="958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144780</xdr:rowOff>
    </xdr:from>
    <xdr:to>
      <xdr:col>55</xdr:col>
      <xdr:colOff>0</xdr:colOff>
      <xdr:row>104</xdr:row>
      <xdr:rowOff>152400</xdr:rowOff>
    </xdr:to>
    <xdr:cxnSp macro="">
      <xdr:nvCxnSpPr>
        <xdr:cNvPr id="482" name="直線コネクタ 481"/>
        <xdr:cNvCxnSpPr/>
      </xdr:nvCxnSpPr>
      <xdr:spPr>
        <a:xfrm flipV="1">
          <a:off x="9639300" y="1797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83" name="楕円 482"/>
        <xdr:cNvSpPr/>
      </xdr:nvSpPr>
      <xdr:spPr>
        <a:xfrm>
          <a:off x="8699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152400</xdr:rowOff>
    </xdr:from>
    <xdr:to>
      <xdr:col>50</xdr:col>
      <xdr:colOff>114300</xdr:colOff>
      <xdr:row>104</xdr:row>
      <xdr:rowOff>160020</xdr:rowOff>
    </xdr:to>
    <xdr:cxnSp macro="">
      <xdr:nvCxnSpPr>
        <xdr:cNvPr id="484" name="直線コネクタ 483"/>
        <xdr:cNvCxnSpPr/>
      </xdr:nvCxnSpPr>
      <xdr:spPr>
        <a:xfrm flipV="1">
          <a:off x="8750300" y="1798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485" name="楕円 484"/>
        <xdr:cNvSpPr/>
      </xdr:nvSpPr>
      <xdr:spPr>
        <a:xfrm>
          <a:off x="781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160020</xdr:rowOff>
    </xdr:from>
    <xdr:to>
      <xdr:col>45</xdr:col>
      <xdr:colOff>177800</xdr:colOff>
      <xdr:row>104</xdr:row>
      <xdr:rowOff>167639</xdr:rowOff>
    </xdr:to>
    <xdr:cxnSp macro="">
      <xdr:nvCxnSpPr>
        <xdr:cNvPr id="486" name="直線コネクタ 485"/>
        <xdr:cNvCxnSpPr/>
      </xdr:nvCxnSpPr>
      <xdr:spPr>
        <a:xfrm flipV="1">
          <a:off x="7861300" y="1799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87" name="楕円 486"/>
        <xdr:cNvSpPr/>
      </xdr:nvSpPr>
      <xdr:spPr>
        <a:xfrm>
          <a:off x="6921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167639</xdr:rowOff>
    </xdr:from>
    <xdr:to>
      <xdr:col>41</xdr:col>
      <xdr:colOff>50800</xdr:colOff>
      <xdr:row>105</xdr:row>
      <xdr:rowOff>3811</xdr:rowOff>
    </xdr:to>
    <xdr:cxnSp macro="">
      <xdr:nvCxnSpPr>
        <xdr:cNvPr id="488" name="直線コネクタ 487"/>
        <xdr:cNvCxnSpPr/>
      </xdr:nvCxnSpPr>
      <xdr:spPr>
        <a:xfrm flipV="1">
          <a:off x="6972300" y="17998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9" name="n_1ave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90"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91" name="n_3aveValue【市民会館】&#10;一人当たり面積"/>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2"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48277</xdr:rowOff>
    </xdr:from>
    <xdr:ext cx="469744" cy="259045"/>
    <xdr:sp macro="" textlink="">
      <xdr:nvSpPr>
        <xdr:cNvPr id="493" name="n_1mainValue【市民会館】&#10;一人当たり面積"/>
        <xdr:cNvSpPr txBox="1"/>
      </xdr:nvSpPr>
      <xdr:spPr>
        <a:xfrm>
          <a:off x="9391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94" name="n_2main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95" name="n_3mainValue【市民会館】&#10;一人当たり面積"/>
        <xdr:cNvSpPr txBox="1"/>
      </xdr:nvSpPr>
      <xdr:spPr>
        <a:xfrm>
          <a:off x="7626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96" name="n_4main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43543</xdr:rowOff>
    </xdr:from>
    <xdr:to>
      <xdr:col>85</xdr:col>
      <xdr:colOff>126364</xdr:colOff>
      <xdr:row>41</xdr:row>
      <xdr:rowOff>169273</xdr:rowOff>
    </xdr:to>
    <xdr:cxnSp macro="">
      <xdr:nvCxnSpPr>
        <xdr:cNvPr id="522" name="直線コネクタ 521"/>
        <xdr:cNvCxnSpPr/>
      </xdr:nvCxnSpPr>
      <xdr:spPr>
        <a:xfrm flipV="1">
          <a:off x="16318864" y="6044293"/>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405111" cy="259045"/>
    <xdr:sp macro="" textlink="">
      <xdr:nvSpPr>
        <xdr:cNvPr id="523" name="【一般廃棄物処理施設】&#10;有形固定資産減価償却率最小値テキスト"/>
        <xdr:cNvSpPr txBox="1"/>
      </xdr:nvSpPr>
      <xdr:spPr>
        <a:xfrm>
          <a:off x="16357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524" name="直線コネクタ 523"/>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161670</xdr:rowOff>
    </xdr:from>
    <xdr:ext cx="405111" cy="259045"/>
    <xdr:sp macro="" textlink="">
      <xdr:nvSpPr>
        <xdr:cNvPr id="525" name="【一般廃棄物処理施設】&#10;有形固定資産減価償却率最大値テキスト"/>
        <xdr:cNvSpPr txBox="1"/>
      </xdr:nvSpPr>
      <xdr:spPr>
        <a:xfrm>
          <a:off x="16357600" y="581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43543</xdr:rowOff>
    </xdr:from>
    <xdr:to>
      <xdr:col>86</xdr:col>
      <xdr:colOff>25400</xdr:colOff>
      <xdr:row>35</xdr:row>
      <xdr:rowOff>43543</xdr:rowOff>
    </xdr:to>
    <xdr:cxnSp macro="">
      <xdr:nvCxnSpPr>
        <xdr:cNvPr id="526" name="直線コネクタ 525"/>
        <xdr:cNvCxnSpPr/>
      </xdr:nvCxnSpPr>
      <xdr:spPr>
        <a:xfrm>
          <a:off x="16230600" y="604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56078</xdr:rowOff>
    </xdr:from>
    <xdr:ext cx="405111" cy="259045"/>
    <xdr:sp macro="" textlink="">
      <xdr:nvSpPr>
        <xdr:cNvPr id="527" name="【一般廃棄物処理施設】&#10;有形固定資産減価償却率平均値テキスト"/>
        <xdr:cNvSpPr txBox="1"/>
      </xdr:nvSpPr>
      <xdr:spPr>
        <a:xfrm>
          <a:off x="16357600" y="657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528" name="フローチャート: 判断 527"/>
        <xdr:cNvSpPr/>
      </xdr:nvSpPr>
      <xdr:spPr>
        <a:xfrm>
          <a:off x="162687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29" name="フローチャート: 判断 52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30" name="フローチャート: 判断 529"/>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31" name="フローチャート: 判断 530"/>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126637</xdr:rowOff>
    </xdr:from>
    <xdr:to>
      <xdr:col>67</xdr:col>
      <xdr:colOff>101600</xdr:colOff>
      <xdr:row>38</xdr:row>
      <xdr:rowOff>56787</xdr:rowOff>
    </xdr:to>
    <xdr:sp macro="" textlink="">
      <xdr:nvSpPr>
        <xdr:cNvPr id="532" name="フローチャート: 判断 531"/>
        <xdr:cNvSpPr/>
      </xdr:nvSpPr>
      <xdr:spPr>
        <a:xfrm>
          <a:off x="12763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164193</xdr:rowOff>
    </xdr:from>
    <xdr:to>
      <xdr:col>85</xdr:col>
      <xdr:colOff>177800</xdr:colOff>
      <xdr:row>36</xdr:row>
      <xdr:rowOff>94343</xdr:rowOff>
    </xdr:to>
    <xdr:sp macro="" textlink="">
      <xdr:nvSpPr>
        <xdr:cNvPr id="538" name="楕円 537"/>
        <xdr:cNvSpPr/>
      </xdr:nvSpPr>
      <xdr:spPr>
        <a:xfrm>
          <a:off x="16268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15620</xdr:rowOff>
    </xdr:from>
    <xdr:ext cx="405111" cy="259045"/>
    <xdr:sp macro="" textlink="">
      <xdr:nvSpPr>
        <xdr:cNvPr id="539" name="【一般廃棄物処理施設】&#10;有形固定資産減価償却率該当値テキスト"/>
        <xdr:cNvSpPr txBox="1"/>
      </xdr:nvSpPr>
      <xdr:spPr>
        <a:xfrm>
          <a:off x="16357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84183</xdr:rowOff>
    </xdr:from>
    <xdr:to>
      <xdr:col>81</xdr:col>
      <xdr:colOff>101600</xdr:colOff>
      <xdr:row>36</xdr:row>
      <xdr:rowOff>14333</xdr:rowOff>
    </xdr:to>
    <xdr:sp macro="" textlink="">
      <xdr:nvSpPr>
        <xdr:cNvPr id="540" name="楕円 539"/>
        <xdr:cNvSpPr/>
      </xdr:nvSpPr>
      <xdr:spPr>
        <a:xfrm>
          <a:off x="15430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134983</xdr:rowOff>
    </xdr:from>
    <xdr:to>
      <xdr:col>85</xdr:col>
      <xdr:colOff>127000</xdr:colOff>
      <xdr:row>36</xdr:row>
      <xdr:rowOff>43543</xdr:rowOff>
    </xdr:to>
    <xdr:cxnSp macro="">
      <xdr:nvCxnSpPr>
        <xdr:cNvPr id="541" name="直線コネクタ 540"/>
        <xdr:cNvCxnSpPr/>
      </xdr:nvCxnSpPr>
      <xdr:spPr>
        <a:xfrm>
          <a:off x="15481300" y="613573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542" name="楕円 541"/>
        <xdr:cNvSpPr/>
      </xdr:nvSpPr>
      <xdr:spPr>
        <a:xfrm>
          <a:off x="14541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35</xdr:row>
      <xdr:rowOff>134983</xdr:rowOff>
    </xdr:to>
    <xdr:cxnSp macro="">
      <xdr:nvCxnSpPr>
        <xdr:cNvPr id="543" name="直線コネクタ 542"/>
        <xdr:cNvCxnSpPr/>
      </xdr:nvCxnSpPr>
      <xdr:spPr>
        <a:xfrm>
          <a:off x="14592300" y="603612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44" name="楕円 543"/>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35378</xdr:rowOff>
    </xdr:to>
    <xdr:cxnSp macro="">
      <xdr:nvCxnSpPr>
        <xdr:cNvPr id="545" name="直線コネクタ 544"/>
        <xdr:cNvCxnSpPr/>
      </xdr:nvCxnSpPr>
      <xdr:spPr>
        <a:xfrm>
          <a:off x="13703300" y="60312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4173</xdr:rowOff>
    </xdr:from>
    <xdr:to>
      <xdr:col>67</xdr:col>
      <xdr:colOff>101600</xdr:colOff>
      <xdr:row>34</xdr:row>
      <xdr:rowOff>105773</xdr:rowOff>
    </xdr:to>
    <xdr:sp macro="" textlink="">
      <xdr:nvSpPr>
        <xdr:cNvPr id="546" name="楕円 545"/>
        <xdr:cNvSpPr/>
      </xdr:nvSpPr>
      <xdr:spPr>
        <a:xfrm>
          <a:off x="12763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54973</xdr:rowOff>
    </xdr:from>
    <xdr:to>
      <xdr:col>71</xdr:col>
      <xdr:colOff>177800</xdr:colOff>
      <xdr:row>35</xdr:row>
      <xdr:rowOff>30480</xdr:rowOff>
    </xdr:to>
    <xdr:cxnSp macro="">
      <xdr:nvCxnSpPr>
        <xdr:cNvPr id="547" name="直線コネクタ 546"/>
        <xdr:cNvCxnSpPr/>
      </xdr:nvCxnSpPr>
      <xdr:spPr>
        <a:xfrm>
          <a:off x="12814300" y="588427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4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49" name="n_2ave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550" name="n_3aveValue【一般廃棄物処理施設】&#10;有形固定資産減価償却率"/>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47914</xdr:rowOff>
    </xdr:from>
    <xdr:ext cx="405111" cy="259045"/>
    <xdr:sp macro="" textlink="">
      <xdr:nvSpPr>
        <xdr:cNvPr id="551" name="n_4aveValue【一般廃棄物処理施設】&#10;有形固定資産減価償却率"/>
        <xdr:cNvSpPr txBox="1"/>
      </xdr:nvSpPr>
      <xdr:spPr>
        <a:xfrm>
          <a:off x="12611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30860</xdr:rowOff>
    </xdr:from>
    <xdr:ext cx="405111" cy="259045"/>
    <xdr:sp macro="" textlink="">
      <xdr:nvSpPr>
        <xdr:cNvPr id="552" name="n_1mainValue【一般廃棄物処理施設】&#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553" name="n_2mainValue【一般廃棄物処理施設】&#10;有形固定資産減価償却率"/>
        <xdr:cNvSpPr txBox="1"/>
      </xdr:nvSpPr>
      <xdr:spPr>
        <a:xfrm>
          <a:off x="14389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54" name="n_3mainValue【一般廃棄物処理施設】&#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122300</xdr:rowOff>
    </xdr:from>
    <xdr:ext cx="405111" cy="259045"/>
    <xdr:sp macro="" textlink="">
      <xdr:nvSpPr>
        <xdr:cNvPr id="555" name="n_4mainValue【一般廃棄物処理施設】&#10;有形固定資産減価償却率"/>
        <xdr:cNvSpPr txBox="1"/>
      </xdr:nvSpPr>
      <xdr:spPr>
        <a:xfrm>
          <a:off x="126117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9" name="テキスト ボックス 56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71" name="テキスト ボックス 57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3" name="テキスト ボックス 57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9" name="直線コネクタ 578"/>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80"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81" name="直線コネクタ 580"/>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82"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3" name="直線コネクタ 582"/>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4" name="【一般廃棄物処理施設】&#10;一人当たり有形固定資産（償却資産）額平均値テキスト"/>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5" name="フローチャート: 判断 584"/>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6" name="フローチャート: 判断 585"/>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7" name="フローチャート: 判断 586"/>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8" name="フローチャート: 判断 587"/>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9" name="フローチャート: 判断 588"/>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95441</xdr:rowOff>
    </xdr:from>
    <xdr:to>
      <xdr:col>116</xdr:col>
      <xdr:colOff>114300</xdr:colOff>
      <xdr:row>36</xdr:row>
      <xdr:rowOff>25591</xdr:rowOff>
    </xdr:to>
    <xdr:sp macro="" textlink="">
      <xdr:nvSpPr>
        <xdr:cNvPr id="595" name="楕円 594"/>
        <xdr:cNvSpPr/>
      </xdr:nvSpPr>
      <xdr:spPr>
        <a:xfrm>
          <a:off x="22110700" y="60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118318</xdr:rowOff>
    </xdr:from>
    <xdr:ext cx="534377" cy="259045"/>
    <xdr:sp macro="" textlink="">
      <xdr:nvSpPr>
        <xdr:cNvPr id="596" name="【一般廃棄物処理施設】&#10;一人当たり有形固定資産（償却資産）額該当値テキスト"/>
        <xdr:cNvSpPr txBox="1"/>
      </xdr:nvSpPr>
      <xdr:spPr>
        <a:xfrm>
          <a:off x="22199600" y="59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109563</xdr:rowOff>
    </xdr:from>
    <xdr:to>
      <xdr:col>112</xdr:col>
      <xdr:colOff>38100</xdr:colOff>
      <xdr:row>36</xdr:row>
      <xdr:rowOff>39713</xdr:rowOff>
    </xdr:to>
    <xdr:sp macro="" textlink="">
      <xdr:nvSpPr>
        <xdr:cNvPr id="597" name="楕円 596"/>
        <xdr:cNvSpPr/>
      </xdr:nvSpPr>
      <xdr:spPr>
        <a:xfrm>
          <a:off x="21272500" y="61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146241</xdr:rowOff>
    </xdr:from>
    <xdr:to>
      <xdr:col>116</xdr:col>
      <xdr:colOff>63500</xdr:colOff>
      <xdr:row>35</xdr:row>
      <xdr:rowOff>160363</xdr:rowOff>
    </xdr:to>
    <xdr:cxnSp macro="">
      <xdr:nvCxnSpPr>
        <xdr:cNvPr id="598" name="直線コネクタ 597"/>
        <xdr:cNvCxnSpPr/>
      </xdr:nvCxnSpPr>
      <xdr:spPr>
        <a:xfrm flipV="1">
          <a:off x="21323300" y="6146991"/>
          <a:ext cx="8382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57531</xdr:rowOff>
    </xdr:from>
    <xdr:to>
      <xdr:col>107</xdr:col>
      <xdr:colOff>101600</xdr:colOff>
      <xdr:row>35</xdr:row>
      <xdr:rowOff>159131</xdr:rowOff>
    </xdr:to>
    <xdr:sp macro="" textlink="">
      <xdr:nvSpPr>
        <xdr:cNvPr id="599" name="楕円 598"/>
        <xdr:cNvSpPr/>
      </xdr:nvSpPr>
      <xdr:spPr>
        <a:xfrm>
          <a:off x="20383500" y="60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108331</xdr:rowOff>
    </xdr:from>
    <xdr:to>
      <xdr:col>111</xdr:col>
      <xdr:colOff>177800</xdr:colOff>
      <xdr:row>35</xdr:row>
      <xdr:rowOff>160363</xdr:rowOff>
    </xdr:to>
    <xdr:cxnSp macro="">
      <xdr:nvCxnSpPr>
        <xdr:cNvPr id="600" name="直線コネクタ 599"/>
        <xdr:cNvCxnSpPr/>
      </xdr:nvCxnSpPr>
      <xdr:spPr>
        <a:xfrm>
          <a:off x="20434300" y="6109081"/>
          <a:ext cx="889000" cy="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69685</xdr:rowOff>
    </xdr:from>
    <xdr:to>
      <xdr:col>102</xdr:col>
      <xdr:colOff>165100</xdr:colOff>
      <xdr:row>35</xdr:row>
      <xdr:rowOff>171285</xdr:rowOff>
    </xdr:to>
    <xdr:sp macro="" textlink="">
      <xdr:nvSpPr>
        <xdr:cNvPr id="601" name="楕円 600"/>
        <xdr:cNvSpPr/>
      </xdr:nvSpPr>
      <xdr:spPr>
        <a:xfrm>
          <a:off x="19494500" y="60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108331</xdr:rowOff>
    </xdr:from>
    <xdr:to>
      <xdr:col>107</xdr:col>
      <xdr:colOff>50800</xdr:colOff>
      <xdr:row>35</xdr:row>
      <xdr:rowOff>120485</xdr:rowOff>
    </xdr:to>
    <xdr:cxnSp macro="">
      <xdr:nvCxnSpPr>
        <xdr:cNvPr id="602" name="直線コネクタ 601"/>
        <xdr:cNvCxnSpPr/>
      </xdr:nvCxnSpPr>
      <xdr:spPr>
        <a:xfrm flipV="1">
          <a:off x="19545300" y="6109081"/>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79705</xdr:rowOff>
    </xdr:from>
    <xdr:to>
      <xdr:col>98</xdr:col>
      <xdr:colOff>38100</xdr:colOff>
      <xdr:row>34</xdr:row>
      <xdr:rowOff>9855</xdr:rowOff>
    </xdr:to>
    <xdr:sp macro="" textlink="">
      <xdr:nvSpPr>
        <xdr:cNvPr id="603" name="楕円 602"/>
        <xdr:cNvSpPr/>
      </xdr:nvSpPr>
      <xdr:spPr>
        <a:xfrm>
          <a:off x="18605500" y="57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130505</xdr:rowOff>
    </xdr:from>
    <xdr:to>
      <xdr:col>102</xdr:col>
      <xdr:colOff>114300</xdr:colOff>
      <xdr:row>35</xdr:row>
      <xdr:rowOff>120485</xdr:rowOff>
    </xdr:to>
    <xdr:cxnSp macro="">
      <xdr:nvCxnSpPr>
        <xdr:cNvPr id="604" name="直線コネクタ 603"/>
        <xdr:cNvCxnSpPr/>
      </xdr:nvCxnSpPr>
      <xdr:spPr>
        <a:xfrm>
          <a:off x="18656300" y="5788355"/>
          <a:ext cx="889000" cy="3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5" name="n_1aveValue【一般廃棄物処理施設】&#10;一人当たり有形固定資産（償却資産）額"/>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6" name="n_2aveValue【一般廃棄物処理施設】&#10;一人当たり有形固定資産（償却資産）額"/>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7" name="n_3aveValue【一般廃棄物処理施設】&#10;一人当たり有形固定資産（償却資産）額"/>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608" name="n_4aveValue【一般廃棄物処理施設】&#10;一人当たり有形固定資産（償却資産）額"/>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56240</xdr:rowOff>
    </xdr:from>
    <xdr:ext cx="534377" cy="259045"/>
    <xdr:sp macro="" textlink="">
      <xdr:nvSpPr>
        <xdr:cNvPr id="609" name="n_1mainValue【一般廃棄物処理施設】&#10;一人当たり有形固定資産（償却資産）額"/>
        <xdr:cNvSpPr txBox="1"/>
      </xdr:nvSpPr>
      <xdr:spPr>
        <a:xfrm>
          <a:off x="21043411" y="5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4208</xdr:rowOff>
    </xdr:from>
    <xdr:ext cx="534377" cy="259045"/>
    <xdr:sp macro="" textlink="">
      <xdr:nvSpPr>
        <xdr:cNvPr id="610" name="n_2mainValue【一般廃棄物処理施設】&#10;一人当たり有形固定資産（償却資産）額"/>
        <xdr:cNvSpPr txBox="1"/>
      </xdr:nvSpPr>
      <xdr:spPr>
        <a:xfrm>
          <a:off x="20167111" y="5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16362</xdr:rowOff>
    </xdr:from>
    <xdr:ext cx="534377" cy="259045"/>
    <xdr:sp macro="" textlink="">
      <xdr:nvSpPr>
        <xdr:cNvPr id="611" name="n_3mainValue【一般廃棄物処理施設】&#10;一人当たり有形固定資産（償却資産）額"/>
        <xdr:cNvSpPr txBox="1"/>
      </xdr:nvSpPr>
      <xdr:spPr>
        <a:xfrm>
          <a:off x="19278111" y="58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26382</xdr:rowOff>
    </xdr:from>
    <xdr:ext cx="599010" cy="259045"/>
    <xdr:sp macro="" textlink="">
      <xdr:nvSpPr>
        <xdr:cNvPr id="612" name="n_4mainValue【一般廃棄物処理施設】&#10;一人当たり有形固定資産（償却資産）額"/>
        <xdr:cNvSpPr txBox="1"/>
      </xdr:nvSpPr>
      <xdr:spPr>
        <a:xfrm>
          <a:off x="18356795" y="55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4" name="直線コネクタ 6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5" name="テキスト ボックス 6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6" name="直線コネクタ 6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7" name="テキスト ボックス 6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8" name="直線コネクタ 6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9" name="テキスト ボックス 6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0" name="直線コネクタ 6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1" name="テキスト ボックス 6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5" name="直線コネクタ 634"/>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6"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7" name="直線コネクタ 636"/>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8"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9" name="直線コネクタ 638"/>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40" name="【保健センター・保健所】&#10;有形固定資産減価償却率平均値テキスト"/>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41" name="フローチャート: 判断 640"/>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42" name="フローチャート: 判断 641"/>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3" name="フローチャート: 判断 642"/>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4" name="フローチャート: 判断 643"/>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5" name="フローチャート: 判断 644"/>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651" name="楕円 650"/>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652" name="【保健センター・保健所】&#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653" name="楕円 652"/>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80010</xdr:rowOff>
    </xdr:to>
    <xdr:cxnSp macro="">
      <xdr:nvCxnSpPr>
        <xdr:cNvPr id="654" name="直線コネクタ 653"/>
        <xdr:cNvCxnSpPr/>
      </xdr:nvCxnSpPr>
      <xdr:spPr>
        <a:xfrm>
          <a:off x="15481300" y="10492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113792</xdr:rowOff>
    </xdr:from>
    <xdr:to>
      <xdr:col>76</xdr:col>
      <xdr:colOff>165100</xdr:colOff>
      <xdr:row>61</xdr:row>
      <xdr:rowOff>43942</xdr:rowOff>
    </xdr:to>
    <xdr:sp macro="" textlink="">
      <xdr:nvSpPr>
        <xdr:cNvPr id="655" name="楕円 654"/>
        <xdr:cNvSpPr/>
      </xdr:nvSpPr>
      <xdr:spPr>
        <a:xfrm>
          <a:off x="14541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164592</xdr:rowOff>
    </xdr:from>
    <xdr:to>
      <xdr:col>81</xdr:col>
      <xdr:colOff>50800</xdr:colOff>
      <xdr:row>61</xdr:row>
      <xdr:rowOff>34290</xdr:rowOff>
    </xdr:to>
    <xdr:cxnSp macro="">
      <xdr:nvCxnSpPr>
        <xdr:cNvPr id="656" name="直線コネクタ 655"/>
        <xdr:cNvCxnSpPr/>
      </xdr:nvCxnSpPr>
      <xdr:spPr>
        <a:xfrm>
          <a:off x="14592300" y="10451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65786</xdr:rowOff>
    </xdr:from>
    <xdr:to>
      <xdr:col>72</xdr:col>
      <xdr:colOff>38100</xdr:colOff>
      <xdr:row>60</xdr:row>
      <xdr:rowOff>167386</xdr:rowOff>
    </xdr:to>
    <xdr:sp macro="" textlink="">
      <xdr:nvSpPr>
        <xdr:cNvPr id="657" name="楕円 656"/>
        <xdr:cNvSpPr/>
      </xdr:nvSpPr>
      <xdr:spPr>
        <a:xfrm>
          <a:off x="13652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116586</xdr:rowOff>
    </xdr:from>
    <xdr:to>
      <xdr:col>76</xdr:col>
      <xdr:colOff>114300</xdr:colOff>
      <xdr:row>60</xdr:row>
      <xdr:rowOff>164592</xdr:rowOff>
    </xdr:to>
    <xdr:cxnSp macro="">
      <xdr:nvCxnSpPr>
        <xdr:cNvPr id="658" name="直線コネクタ 657"/>
        <xdr:cNvCxnSpPr/>
      </xdr:nvCxnSpPr>
      <xdr:spPr>
        <a:xfrm>
          <a:off x="13703300" y="1040358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22352</xdr:rowOff>
    </xdr:from>
    <xdr:to>
      <xdr:col>67</xdr:col>
      <xdr:colOff>101600</xdr:colOff>
      <xdr:row>60</xdr:row>
      <xdr:rowOff>123952</xdr:rowOff>
    </xdr:to>
    <xdr:sp macro="" textlink="">
      <xdr:nvSpPr>
        <xdr:cNvPr id="659" name="楕円 658"/>
        <xdr:cNvSpPr/>
      </xdr:nvSpPr>
      <xdr:spPr>
        <a:xfrm>
          <a:off x="1276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73152</xdr:rowOff>
    </xdr:from>
    <xdr:to>
      <xdr:col>71</xdr:col>
      <xdr:colOff>177800</xdr:colOff>
      <xdr:row>60</xdr:row>
      <xdr:rowOff>116586</xdr:rowOff>
    </xdr:to>
    <xdr:cxnSp macro="">
      <xdr:nvCxnSpPr>
        <xdr:cNvPr id="660" name="直線コネクタ 659"/>
        <xdr:cNvCxnSpPr/>
      </xdr:nvCxnSpPr>
      <xdr:spPr>
        <a:xfrm>
          <a:off x="12814300" y="103601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61" name="n_1aveValue【保健センター・保健所】&#10;有形固定資産減価償却率"/>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62" name="n_2aveValue【保健センター・保健所】&#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3"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4" name="n_4aveValue【保健センター・保健所】&#10;有形固定資産減価償却率"/>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665" name="n_1mainValue【保健センター・保健所】&#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35069</xdr:rowOff>
    </xdr:from>
    <xdr:ext cx="405111" cy="259045"/>
    <xdr:sp macro="" textlink="">
      <xdr:nvSpPr>
        <xdr:cNvPr id="666" name="n_2mainValue【保健センター・保健所】&#10;有形固定資産減価償却率"/>
        <xdr:cNvSpPr txBox="1"/>
      </xdr:nvSpPr>
      <xdr:spPr>
        <a:xfrm>
          <a:off x="14389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158513</xdr:rowOff>
    </xdr:from>
    <xdr:ext cx="405111" cy="259045"/>
    <xdr:sp macro="" textlink="">
      <xdr:nvSpPr>
        <xdr:cNvPr id="667" name="n_3mainValue【保健センター・保健所】&#10;有形固定資産減価償却率"/>
        <xdr:cNvSpPr txBox="1"/>
      </xdr:nvSpPr>
      <xdr:spPr>
        <a:xfrm>
          <a:off x="13500744"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115079</xdr:rowOff>
    </xdr:from>
    <xdr:ext cx="405111" cy="259045"/>
    <xdr:sp macro="" textlink="">
      <xdr:nvSpPr>
        <xdr:cNvPr id="668" name="n_4mainValue【保健センター・保健所】&#10;有形固定資産減価償却率"/>
        <xdr:cNvSpPr txBox="1"/>
      </xdr:nvSpPr>
      <xdr:spPr>
        <a:xfrm>
          <a:off x="126117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4" name="直線コネクタ 693"/>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5"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6" name="直線コネクタ 695"/>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7"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8" name="直線コネクタ 697"/>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9"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700" name="フローチャート: 判断 699"/>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701" name="フローチャート: 判断 700"/>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702" name="フローチャート: 判断 701"/>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3" name="フローチャート: 判断 702"/>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4" name="フローチャート: 判断 703"/>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96157</xdr:rowOff>
    </xdr:from>
    <xdr:to>
      <xdr:col>116</xdr:col>
      <xdr:colOff>114300</xdr:colOff>
      <xdr:row>55</xdr:row>
      <xdr:rowOff>26307</xdr:rowOff>
    </xdr:to>
    <xdr:sp macro="" textlink="">
      <xdr:nvSpPr>
        <xdr:cNvPr id="710" name="楕円 709"/>
        <xdr:cNvSpPr/>
      </xdr:nvSpPr>
      <xdr:spPr>
        <a:xfrm>
          <a:off x="22110700" y="93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49184</xdr:rowOff>
    </xdr:from>
    <xdr:ext cx="469744" cy="259045"/>
    <xdr:sp macro="" textlink="">
      <xdr:nvSpPr>
        <xdr:cNvPr id="711" name="【保健センター・保健所】&#10;一人当たり面積該当値テキスト"/>
        <xdr:cNvSpPr txBox="1"/>
      </xdr:nvSpPr>
      <xdr:spPr>
        <a:xfrm>
          <a:off x="22199600" y="930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128815</xdr:rowOff>
    </xdr:from>
    <xdr:to>
      <xdr:col>112</xdr:col>
      <xdr:colOff>38100</xdr:colOff>
      <xdr:row>55</xdr:row>
      <xdr:rowOff>58965</xdr:rowOff>
    </xdr:to>
    <xdr:sp macro="" textlink="">
      <xdr:nvSpPr>
        <xdr:cNvPr id="712" name="楕円 711"/>
        <xdr:cNvSpPr/>
      </xdr:nvSpPr>
      <xdr:spPr>
        <a:xfrm>
          <a:off x="21272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146957</xdr:rowOff>
    </xdr:from>
    <xdr:to>
      <xdr:col>116</xdr:col>
      <xdr:colOff>63500</xdr:colOff>
      <xdr:row>55</xdr:row>
      <xdr:rowOff>8165</xdr:rowOff>
    </xdr:to>
    <xdr:cxnSp macro="">
      <xdr:nvCxnSpPr>
        <xdr:cNvPr id="713" name="直線コネクタ 712"/>
        <xdr:cNvCxnSpPr/>
      </xdr:nvCxnSpPr>
      <xdr:spPr>
        <a:xfrm flipV="1">
          <a:off x="21323300" y="9405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161472</xdr:rowOff>
    </xdr:from>
    <xdr:to>
      <xdr:col>107</xdr:col>
      <xdr:colOff>101600</xdr:colOff>
      <xdr:row>55</xdr:row>
      <xdr:rowOff>91622</xdr:rowOff>
    </xdr:to>
    <xdr:sp macro="" textlink="">
      <xdr:nvSpPr>
        <xdr:cNvPr id="714" name="楕円 713"/>
        <xdr:cNvSpPr/>
      </xdr:nvSpPr>
      <xdr:spPr>
        <a:xfrm>
          <a:off x="20383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8165</xdr:rowOff>
    </xdr:from>
    <xdr:to>
      <xdr:col>111</xdr:col>
      <xdr:colOff>177800</xdr:colOff>
      <xdr:row>55</xdr:row>
      <xdr:rowOff>40822</xdr:rowOff>
    </xdr:to>
    <xdr:cxnSp macro="">
      <xdr:nvCxnSpPr>
        <xdr:cNvPr id="715" name="直線コネクタ 714"/>
        <xdr:cNvCxnSpPr/>
      </xdr:nvCxnSpPr>
      <xdr:spPr>
        <a:xfrm flipV="1">
          <a:off x="20434300" y="9437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161472</xdr:rowOff>
    </xdr:from>
    <xdr:to>
      <xdr:col>102</xdr:col>
      <xdr:colOff>165100</xdr:colOff>
      <xdr:row>55</xdr:row>
      <xdr:rowOff>91622</xdr:rowOff>
    </xdr:to>
    <xdr:sp macro="" textlink="">
      <xdr:nvSpPr>
        <xdr:cNvPr id="716" name="楕円 715"/>
        <xdr:cNvSpPr/>
      </xdr:nvSpPr>
      <xdr:spPr>
        <a:xfrm>
          <a:off x="19494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40822</xdr:rowOff>
    </xdr:from>
    <xdr:to>
      <xdr:col>107</xdr:col>
      <xdr:colOff>50800</xdr:colOff>
      <xdr:row>55</xdr:row>
      <xdr:rowOff>40822</xdr:rowOff>
    </xdr:to>
    <xdr:cxnSp macro="">
      <xdr:nvCxnSpPr>
        <xdr:cNvPr id="717" name="直線コネクタ 716"/>
        <xdr:cNvCxnSpPr/>
      </xdr:nvCxnSpPr>
      <xdr:spPr>
        <a:xfrm>
          <a:off x="19545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22678</xdr:rowOff>
    </xdr:from>
    <xdr:to>
      <xdr:col>98</xdr:col>
      <xdr:colOff>38100</xdr:colOff>
      <xdr:row>55</xdr:row>
      <xdr:rowOff>124278</xdr:rowOff>
    </xdr:to>
    <xdr:sp macro="" textlink="">
      <xdr:nvSpPr>
        <xdr:cNvPr id="718" name="楕円 717"/>
        <xdr:cNvSpPr/>
      </xdr:nvSpPr>
      <xdr:spPr>
        <a:xfrm>
          <a:off x="18605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40822</xdr:rowOff>
    </xdr:from>
    <xdr:to>
      <xdr:col>102</xdr:col>
      <xdr:colOff>114300</xdr:colOff>
      <xdr:row>55</xdr:row>
      <xdr:rowOff>73478</xdr:rowOff>
    </xdr:to>
    <xdr:cxnSp macro="">
      <xdr:nvCxnSpPr>
        <xdr:cNvPr id="719" name="直線コネクタ 718"/>
        <xdr:cNvCxnSpPr/>
      </xdr:nvCxnSpPr>
      <xdr:spPr>
        <a:xfrm flipV="1">
          <a:off x="18656300" y="947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20"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21"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22" name="n_3aveValue【保健センター・保健所】&#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3"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75492</xdr:rowOff>
    </xdr:from>
    <xdr:ext cx="469744" cy="259045"/>
    <xdr:sp macro="" textlink="">
      <xdr:nvSpPr>
        <xdr:cNvPr id="724" name="n_1mainValue【保健センター・保健所】&#10;一人当たり面積"/>
        <xdr:cNvSpPr txBox="1"/>
      </xdr:nvSpPr>
      <xdr:spPr>
        <a:xfrm>
          <a:off x="21075727" y="916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108149</xdr:rowOff>
    </xdr:from>
    <xdr:ext cx="469744" cy="259045"/>
    <xdr:sp macro="" textlink="">
      <xdr:nvSpPr>
        <xdr:cNvPr id="725" name="n_2mainValue【保健センター・保健所】&#10;一人当たり面積"/>
        <xdr:cNvSpPr txBox="1"/>
      </xdr:nvSpPr>
      <xdr:spPr>
        <a:xfrm>
          <a:off x="20199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108149</xdr:rowOff>
    </xdr:from>
    <xdr:ext cx="469744" cy="259045"/>
    <xdr:sp macro="" textlink="">
      <xdr:nvSpPr>
        <xdr:cNvPr id="726" name="n_3mainValue【保健センター・保健所】&#10;一人当たり面積"/>
        <xdr:cNvSpPr txBox="1"/>
      </xdr:nvSpPr>
      <xdr:spPr>
        <a:xfrm>
          <a:off x="19310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140805</xdr:rowOff>
    </xdr:from>
    <xdr:ext cx="469744" cy="259045"/>
    <xdr:sp macro="" textlink="">
      <xdr:nvSpPr>
        <xdr:cNvPr id="727" name="n_4mainValue【保健センター・保健所】&#10;一人当たり面積"/>
        <xdr:cNvSpPr txBox="1"/>
      </xdr:nvSpPr>
      <xdr:spPr>
        <a:xfrm>
          <a:off x="18421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50" name="直線コネクタ 749"/>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51"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52" name="直線コネクタ 751"/>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3"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4" name="直線コネクタ 753"/>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5" name="【消防施設】&#10;有形固定資産減価償却率平均値テキスト"/>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6" name="フローチャート: 判断 755"/>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7" name="フローチャート: 判断 756"/>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8" name="フローチャート: 判断 757"/>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9" name="フローチャート: 判断 758"/>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60" name="フローチャート: 判断 759"/>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37592</xdr:rowOff>
    </xdr:from>
    <xdr:to>
      <xdr:col>85</xdr:col>
      <xdr:colOff>177800</xdr:colOff>
      <xdr:row>79</xdr:row>
      <xdr:rowOff>139192</xdr:rowOff>
    </xdr:to>
    <xdr:sp macro="" textlink="">
      <xdr:nvSpPr>
        <xdr:cNvPr id="766" name="楕円 765"/>
        <xdr:cNvSpPr/>
      </xdr:nvSpPr>
      <xdr:spPr>
        <a:xfrm>
          <a:off x="162687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143781</xdr:rowOff>
    </xdr:from>
    <xdr:ext cx="405111" cy="259045"/>
    <xdr:sp macro="" textlink="">
      <xdr:nvSpPr>
        <xdr:cNvPr id="767" name="【消防施設】&#10;有形固定資産減価償却率該当値テキスト"/>
        <xdr:cNvSpPr txBox="1"/>
      </xdr:nvSpPr>
      <xdr:spPr>
        <a:xfrm>
          <a:off x="16357600" y="13516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768" name="楕円 767"/>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88392</xdr:rowOff>
    </xdr:to>
    <xdr:cxnSp macro="">
      <xdr:nvCxnSpPr>
        <xdr:cNvPr id="769" name="直線コネクタ 768"/>
        <xdr:cNvCxnSpPr/>
      </xdr:nvCxnSpPr>
      <xdr:spPr>
        <a:xfrm>
          <a:off x="15481300" y="1355978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94742</xdr:rowOff>
    </xdr:from>
    <xdr:to>
      <xdr:col>76</xdr:col>
      <xdr:colOff>165100</xdr:colOff>
      <xdr:row>79</xdr:row>
      <xdr:rowOff>24892</xdr:rowOff>
    </xdr:to>
    <xdr:sp macro="" textlink="">
      <xdr:nvSpPr>
        <xdr:cNvPr id="770" name="楕円 769"/>
        <xdr:cNvSpPr/>
      </xdr:nvSpPr>
      <xdr:spPr>
        <a:xfrm>
          <a:off x="14541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145542</xdr:rowOff>
    </xdr:from>
    <xdr:to>
      <xdr:col>81</xdr:col>
      <xdr:colOff>50800</xdr:colOff>
      <xdr:row>79</xdr:row>
      <xdr:rowOff>15239</xdr:rowOff>
    </xdr:to>
    <xdr:cxnSp macro="">
      <xdr:nvCxnSpPr>
        <xdr:cNvPr id="771" name="直線コネクタ 770"/>
        <xdr:cNvCxnSpPr/>
      </xdr:nvCxnSpPr>
      <xdr:spPr>
        <a:xfrm>
          <a:off x="14592300" y="1351864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110744</xdr:rowOff>
    </xdr:from>
    <xdr:to>
      <xdr:col>72</xdr:col>
      <xdr:colOff>38100</xdr:colOff>
      <xdr:row>85</xdr:row>
      <xdr:rowOff>40894</xdr:rowOff>
    </xdr:to>
    <xdr:sp macro="" textlink="">
      <xdr:nvSpPr>
        <xdr:cNvPr id="772" name="楕円 771"/>
        <xdr:cNvSpPr/>
      </xdr:nvSpPr>
      <xdr:spPr>
        <a:xfrm>
          <a:off x="1365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145542</xdr:rowOff>
    </xdr:from>
    <xdr:to>
      <xdr:col>76</xdr:col>
      <xdr:colOff>114300</xdr:colOff>
      <xdr:row>84</xdr:row>
      <xdr:rowOff>161544</xdr:rowOff>
    </xdr:to>
    <xdr:cxnSp macro="">
      <xdr:nvCxnSpPr>
        <xdr:cNvPr id="773" name="直線コネクタ 772"/>
        <xdr:cNvCxnSpPr/>
      </xdr:nvCxnSpPr>
      <xdr:spPr>
        <a:xfrm flipV="1">
          <a:off x="13703300" y="13518642"/>
          <a:ext cx="889000" cy="10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30735</xdr:rowOff>
    </xdr:from>
    <xdr:to>
      <xdr:col>67</xdr:col>
      <xdr:colOff>101600</xdr:colOff>
      <xdr:row>84</xdr:row>
      <xdr:rowOff>132335</xdr:rowOff>
    </xdr:to>
    <xdr:sp macro="" textlink="">
      <xdr:nvSpPr>
        <xdr:cNvPr id="774" name="楕円 773"/>
        <xdr:cNvSpPr/>
      </xdr:nvSpPr>
      <xdr:spPr>
        <a:xfrm>
          <a:off x="12763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81535</xdr:rowOff>
    </xdr:from>
    <xdr:to>
      <xdr:col>71</xdr:col>
      <xdr:colOff>177800</xdr:colOff>
      <xdr:row>84</xdr:row>
      <xdr:rowOff>161544</xdr:rowOff>
    </xdr:to>
    <xdr:cxnSp macro="">
      <xdr:nvCxnSpPr>
        <xdr:cNvPr id="775" name="直線コネクタ 774"/>
        <xdr:cNvCxnSpPr/>
      </xdr:nvCxnSpPr>
      <xdr:spPr>
        <a:xfrm>
          <a:off x="12814300" y="1448333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6" name="n_1aveValue【消防施設】&#10;有形固定資産減価償却率"/>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7" name="n_2ave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160290</xdr:rowOff>
    </xdr:from>
    <xdr:ext cx="405111" cy="259045"/>
    <xdr:sp macro="" textlink="">
      <xdr:nvSpPr>
        <xdr:cNvPr id="778" name="n_3aveValue【消防施設】&#10;有形固定資産減価償却率"/>
        <xdr:cNvSpPr txBox="1"/>
      </xdr:nvSpPr>
      <xdr:spPr>
        <a:xfrm>
          <a:off x="13500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79" name="n_4aveValue【消防施設】&#10;有形固定資産減価償却率"/>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780" name="n_1mainValue【消防施設】&#10;有形固定資産減価償却率"/>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41419</xdr:rowOff>
    </xdr:from>
    <xdr:ext cx="405111" cy="259045"/>
    <xdr:sp macro="" textlink="">
      <xdr:nvSpPr>
        <xdr:cNvPr id="781" name="n_2mainValue【消防施設】&#10;有形固定資産減価償却率"/>
        <xdr:cNvSpPr txBox="1"/>
      </xdr:nvSpPr>
      <xdr:spPr>
        <a:xfrm>
          <a:off x="1438974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32021</xdr:rowOff>
    </xdr:from>
    <xdr:ext cx="405111" cy="259045"/>
    <xdr:sp macro="" textlink="">
      <xdr:nvSpPr>
        <xdr:cNvPr id="782" name="n_3mainValue【消防施設】&#10;有形固定資産減価償却率"/>
        <xdr:cNvSpPr txBox="1"/>
      </xdr:nvSpPr>
      <xdr:spPr>
        <a:xfrm>
          <a:off x="13500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123462</xdr:rowOff>
    </xdr:from>
    <xdr:ext cx="405111" cy="259045"/>
    <xdr:sp macro="" textlink="">
      <xdr:nvSpPr>
        <xdr:cNvPr id="783" name="n_4mainValue【消防施設】&#10;有形固定資産減価償却率"/>
        <xdr:cNvSpPr txBox="1"/>
      </xdr:nvSpPr>
      <xdr:spPr>
        <a:xfrm>
          <a:off x="12611744" y="1452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4" name="直線コネクタ 7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5" name="テキスト ボックス 7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6" name="直線コネクタ 7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7" name="テキスト ボックス 7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8" name="直線コネクタ 7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9" name="テキスト ボックス 7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0" name="直線コネクタ 7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1" name="テキスト ボックス 8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2" name="直線コネクタ 8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3" name="テキスト ボックス 8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4" name="直線コネクタ 8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5" name="テキスト ボックス 8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85</xdr:row>
      <xdr:rowOff>23405</xdr:rowOff>
    </xdr:from>
    <xdr:to>
      <xdr:col>116</xdr:col>
      <xdr:colOff>62864</xdr:colOff>
      <xdr:row>86</xdr:row>
      <xdr:rowOff>100149</xdr:rowOff>
    </xdr:to>
    <xdr:cxnSp macro="">
      <xdr:nvCxnSpPr>
        <xdr:cNvPr id="809" name="直線コネクタ 808"/>
        <xdr:cNvCxnSpPr/>
      </xdr:nvCxnSpPr>
      <xdr:spPr>
        <a:xfrm flipV="1">
          <a:off x="22160864" y="14596655"/>
          <a:ext cx="0" cy="24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103976</xdr:rowOff>
    </xdr:from>
    <xdr:ext cx="469744" cy="259045"/>
    <xdr:sp macro="" textlink="">
      <xdr:nvSpPr>
        <xdr:cNvPr id="810" name="【消防施設】&#10;一人当たり面積最小値テキスト"/>
        <xdr:cNvSpPr txBox="1"/>
      </xdr:nvSpPr>
      <xdr:spPr>
        <a:xfrm>
          <a:off x="22199600"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100149</xdr:rowOff>
    </xdr:from>
    <xdr:to>
      <xdr:col>116</xdr:col>
      <xdr:colOff>152400</xdr:colOff>
      <xdr:row>86</xdr:row>
      <xdr:rowOff>100149</xdr:rowOff>
    </xdr:to>
    <xdr:cxnSp macro="">
      <xdr:nvCxnSpPr>
        <xdr:cNvPr id="811" name="直線コネクタ 810"/>
        <xdr:cNvCxnSpPr/>
      </xdr:nvCxnSpPr>
      <xdr:spPr>
        <a:xfrm>
          <a:off x="22072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141532</xdr:rowOff>
    </xdr:from>
    <xdr:ext cx="469744" cy="259045"/>
    <xdr:sp macro="" textlink="">
      <xdr:nvSpPr>
        <xdr:cNvPr id="812" name="【消防施設】&#10;一人当たり面積最大値テキスト"/>
        <xdr:cNvSpPr txBox="1"/>
      </xdr:nvSpPr>
      <xdr:spPr>
        <a:xfrm>
          <a:off x="22199600" y="143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23405</xdr:rowOff>
    </xdr:from>
    <xdr:to>
      <xdr:col>116</xdr:col>
      <xdr:colOff>152400</xdr:colOff>
      <xdr:row>85</xdr:row>
      <xdr:rowOff>23405</xdr:rowOff>
    </xdr:to>
    <xdr:cxnSp macro="">
      <xdr:nvCxnSpPr>
        <xdr:cNvPr id="813" name="直線コネクタ 812"/>
        <xdr:cNvCxnSpPr/>
      </xdr:nvCxnSpPr>
      <xdr:spPr>
        <a:xfrm>
          <a:off x="22072600" y="1459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104520</xdr:rowOff>
    </xdr:from>
    <xdr:ext cx="469744" cy="259045"/>
    <xdr:sp macro="" textlink="">
      <xdr:nvSpPr>
        <xdr:cNvPr id="814" name="【消防施設】&#10;一人当たり面積平均値テキスト"/>
        <xdr:cNvSpPr txBox="1"/>
      </xdr:nvSpPr>
      <xdr:spPr>
        <a:xfrm>
          <a:off x="22199600" y="14677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815" name="フローチャート: 判断 814"/>
        <xdr:cNvSpPr/>
      </xdr:nvSpPr>
      <xdr:spPr>
        <a:xfrm>
          <a:off x="22110700" y="1469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126093</xdr:rowOff>
    </xdr:from>
    <xdr:to>
      <xdr:col>112</xdr:col>
      <xdr:colOff>38100</xdr:colOff>
      <xdr:row>86</xdr:row>
      <xdr:rowOff>56243</xdr:rowOff>
    </xdr:to>
    <xdr:sp macro="" textlink="">
      <xdr:nvSpPr>
        <xdr:cNvPr id="816" name="フローチャート: 判断 815"/>
        <xdr:cNvSpPr/>
      </xdr:nvSpPr>
      <xdr:spPr>
        <a:xfrm>
          <a:off x="21272500" y="1469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129358</xdr:rowOff>
    </xdr:from>
    <xdr:to>
      <xdr:col>107</xdr:col>
      <xdr:colOff>101600</xdr:colOff>
      <xdr:row>86</xdr:row>
      <xdr:rowOff>59508</xdr:rowOff>
    </xdr:to>
    <xdr:sp macro="" textlink="">
      <xdr:nvSpPr>
        <xdr:cNvPr id="817" name="フローチャート: 判断 816"/>
        <xdr:cNvSpPr/>
      </xdr:nvSpPr>
      <xdr:spPr>
        <a:xfrm>
          <a:off x="20383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818" name="フローチャート: 判断 817"/>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106499</xdr:rowOff>
    </xdr:from>
    <xdr:to>
      <xdr:col>98</xdr:col>
      <xdr:colOff>38100</xdr:colOff>
      <xdr:row>86</xdr:row>
      <xdr:rowOff>36649</xdr:rowOff>
    </xdr:to>
    <xdr:sp macro="" textlink="">
      <xdr:nvSpPr>
        <xdr:cNvPr id="819" name="フローチャート: 判断 818"/>
        <xdr:cNvSpPr/>
      </xdr:nvSpPr>
      <xdr:spPr>
        <a:xfrm>
          <a:off x="18605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144055</xdr:rowOff>
    </xdr:from>
    <xdr:to>
      <xdr:col>116</xdr:col>
      <xdr:colOff>114300</xdr:colOff>
      <xdr:row>85</xdr:row>
      <xdr:rowOff>74205</xdr:rowOff>
    </xdr:to>
    <xdr:sp macro="" textlink="">
      <xdr:nvSpPr>
        <xdr:cNvPr id="825" name="楕円 824"/>
        <xdr:cNvSpPr/>
      </xdr:nvSpPr>
      <xdr:spPr>
        <a:xfrm>
          <a:off x="22110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97082</xdr:rowOff>
    </xdr:from>
    <xdr:ext cx="469744" cy="259045"/>
    <xdr:sp macro="" textlink="">
      <xdr:nvSpPr>
        <xdr:cNvPr id="826" name="【消防施設】&#10;一人当たり面積該当値テキスト"/>
        <xdr:cNvSpPr txBox="1"/>
      </xdr:nvSpPr>
      <xdr:spPr>
        <a:xfrm>
          <a:off x="22199600" y="1449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27" name="楕円 826"/>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23405</xdr:rowOff>
    </xdr:from>
    <xdr:to>
      <xdr:col>116</xdr:col>
      <xdr:colOff>63500</xdr:colOff>
      <xdr:row>85</xdr:row>
      <xdr:rowOff>26670</xdr:rowOff>
    </xdr:to>
    <xdr:cxnSp macro="">
      <xdr:nvCxnSpPr>
        <xdr:cNvPr id="828" name="直線コネクタ 827"/>
        <xdr:cNvCxnSpPr/>
      </xdr:nvCxnSpPr>
      <xdr:spPr>
        <a:xfrm flipV="1">
          <a:off x="21323300" y="145966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130992</xdr:rowOff>
    </xdr:from>
    <xdr:to>
      <xdr:col>107</xdr:col>
      <xdr:colOff>101600</xdr:colOff>
      <xdr:row>85</xdr:row>
      <xdr:rowOff>61142</xdr:rowOff>
    </xdr:to>
    <xdr:sp macro="" textlink="">
      <xdr:nvSpPr>
        <xdr:cNvPr id="829" name="楕円 828"/>
        <xdr:cNvSpPr/>
      </xdr:nvSpPr>
      <xdr:spPr>
        <a:xfrm>
          <a:off x="20383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10342</xdr:rowOff>
    </xdr:from>
    <xdr:to>
      <xdr:col>111</xdr:col>
      <xdr:colOff>177800</xdr:colOff>
      <xdr:row>85</xdr:row>
      <xdr:rowOff>26670</xdr:rowOff>
    </xdr:to>
    <xdr:cxnSp macro="">
      <xdr:nvCxnSpPr>
        <xdr:cNvPr id="830" name="直線コネクタ 829"/>
        <xdr:cNvCxnSpPr/>
      </xdr:nvCxnSpPr>
      <xdr:spPr>
        <a:xfrm>
          <a:off x="20434300" y="145835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50981</xdr:rowOff>
    </xdr:from>
    <xdr:to>
      <xdr:col>102</xdr:col>
      <xdr:colOff>165100</xdr:colOff>
      <xdr:row>85</xdr:row>
      <xdr:rowOff>152581</xdr:rowOff>
    </xdr:to>
    <xdr:sp macro="" textlink="">
      <xdr:nvSpPr>
        <xdr:cNvPr id="831" name="楕円 830"/>
        <xdr:cNvSpPr/>
      </xdr:nvSpPr>
      <xdr:spPr>
        <a:xfrm>
          <a:off x="19494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10342</xdr:rowOff>
    </xdr:from>
    <xdr:to>
      <xdr:col>107</xdr:col>
      <xdr:colOff>50800</xdr:colOff>
      <xdr:row>85</xdr:row>
      <xdr:rowOff>101781</xdr:rowOff>
    </xdr:to>
    <xdr:cxnSp macro="">
      <xdr:nvCxnSpPr>
        <xdr:cNvPr id="832" name="直線コネクタ 831"/>
        <xdr:cNvCxnSpPr/>
      </xdr:nvCxnSpPr>
      <xdr:spPr>
        <a:xfrm flipV="1">
          <a:off x="19545300" y="1458359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76</xdr:row>
      <xdr:rowOff>160382</xdr:rowOff>
    </xdr:from>
    <xdr:to>
      <xdr:col>98</xdr:col>
      <xdr:colOff>38100</xdr:colOff>
      <xdr:row>77</xdr:row>
      <xdr:rowOff>90532</xdr:rowOff>
    </xdr:to>
    <xdr:sp macro="" textlink="">
      <xdr:nvSpPr>
        <xdr:cNvPr id="833" name="楕円 832"/>
        <xdr:cNvSpPr/>
      </xdr:nvSpPr>
      <xdr:spPr>
        <a:xfrm>
          <a:off x="18605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39732</xdr:rowOff>
    </xdr:from>
    <xdr:to>
      <xdr:col>102</xdr:col>
      <xdr:colOff>114300</xdr:colOff>
      <xdr:row>85</xdr:row>
      <xdr:rowOff>101781</xdr:rowOff>
    </xdr:to>
    <xdr:cxnSp macro="">
      <xdr:nvCxnSpPr>
        <xdr:cNvPr id="834" name="直線コネクタ 833"/>
        <xdr:cNvCxnSpPr/>
      </xdr:nvCxnSpPr>
      <xdr:spPr>
        <a:xfrm>
          <a:off x="18656300" y="13241382"/>
          <a:ext cx="889000" cy="14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47370</xdr:rowOff>
    </xdr:from>
    <xdr:ext cx="469744" cy="259045"/>
    <xdr:sp macro="" textlink="">
      <xdr:nvSpPr>
        <xdr:cNvPr id="835" name="n_1aveValue【消防施設】&#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50635</xdr:rowOff>
    </xdr:from>
    <xdr:ext cx="469744" cy="259045"/>
    <xdr:sp macro="" textlink="">
      <xdr:nvSpPr>
        <xdr:cNvPr id="836" name="n_2aveValue【消防施設】&#10;一人当たり面積"/>
        <xdr:cNvSpPr txBox="1"/>
      </xdr:nvSpPr>
      <xdr:spPr>
        <a:xfrm>
          <a:off x="20199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837" name="n_3aveValue【消防施設】&#10;一人当たり面積"/>
        <xdr:cNvSpPr txBox="1"/>
      </xdr:nvSpPr>
      <xdr:spPr>
        <a:xfrm>
          <a:off x="19310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27776</xdr:rowOff>
    </xdr:from>
    <xdr:ext cx="469744" cy="259045"/>
    <xdr:sp macro="" textlink="">
      <xdr:nvSpPr>
        <xdr:cNvPr id="838" name="n_4aveValue【消防施設】&#10;一人当たり面積"/>
        <xdr:cNvSpPr txBox="1"/>
      </xdr:nvSpPr>
      <xdr:spPr>
        <a:xfrm>
          <a:off x="18421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93997</xdr:rowOff>
    </xdr:from>
    <xdr:ext cx="469744" cy="259045"/>
    <xdr:sp macro="" textlink="">
      <xdr:nvSpPr>
        <xdr:cNvPr id="839" name="n_1mainValue【消防施設】&#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77669</xdr:rowOff>
    </xdr:from>
    <xdr:ext cx="469744" cy="259045"/>
    <xdr:sp macro="" textlink="">
      <xdr:nvSpPr>
        <xdr:cNvPr id="840" name="n_2mainValue【消防施設】&#10;一人当たり面積"/>
        <xdr:cNvSpPr txBox="1"/>
      </xdr:nvSpPr>
      <xdr:spPr>
        <a:xfrm>
          <a:off x="201994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169108</xdr:rowOff>
    </xdr:from>
    <xdr:ext cx="469744" cy="259045"/>
    <xdr:sp macro="" textlink="">
      <xdr:nvSpPr>
        <xdr:cNvPr id="841" name="n_3mainValue【消防施設】&#10;一人当たり面積"/>
        <xdr:cNvSpPr txBox="1"/>
      </xdr:nvSpPr>
      <xdr:spPr>
        <a:xfrm>
          <a:off x="19310427" y="143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107060</xdr:rowOff>
    </xdr:from>
    <xdr:ext cx="469744" cy="259045"/>
    <xdr:sp macro="" textlink="">
      <xdr:nvSpPr>
        <xdr:cNvPr id="842" name="n_4mainValue【消防施設】&#10;一人当たり面積"/>
        <xdr:cNvSpPr txBox="1"/>
      </xdr:nvSpPr>
      <xdr:spPr>
        <a:xfrm>
          <a:off x="18421427" y="1296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7" name="直線コネクタ 866"/>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8"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9" name="直線コネクタ 8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70"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71" name="直線コネクタ 870"/>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72"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73" name="フローチャート: 判断 872"/>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4" name="フローチャート: 判断 873"/>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5" name="フローチャート: 判断 874"/>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6" name="フローチャート: 判断 875"/>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7" name="フローチャート: 判断 876"/>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83" name="楕円 882"/>
        <xdr:cNvSpPr/>
      </xdr:nvSpPr>
      <xdr:spPr>
        <a:xfrm>
          <a:off x="16268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93363</xdr:rowOff>
    </xdr:from>
    <xdr:ext cx="405111" cy="259045"/>
    <xdr:sp macro="" textlink="">
      <xdr:nvSpPr>
        <xdr:cNvPr id="884" name="【庁舎】&#10;有形固定資産減価償却率該当値テキスト"/>
        <xdr:cNvSpPr txBox="1"/>
      </xdr:nvSpPr>
      <xdr:spPr>
        <a:xfrm>
          <a:off x="16357600"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133986</xdr:rowOff>
    </xdr:from>
    <xdr:to>
      <xdr:col>81</xdr:col>
      <xdr:colOff>101600</xdr:colOff>
      <xdr:row>105</xdr:row>
      <xdr:rowOff>64136</xdr:rowOff>
    </xdr:to>
    <xdr:sp macro="" textlink="">
      <xdr:nvSpPr>
        <xdr:cNvPr id="885" name="楕円 884"/>
        <xdr:cNvSpPr/>
      </xdr:nvSpPr>
      <xdr:spPr>
        <a:xfrm>
          <a:off x="15430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165736</xdr:rowOff>
    </xdr:from>
    <xdr:to>
      <xdr:col>85</xdr:col>
      <xdr:colOff>127000</xdr:colOff>
      <xdr:row>105</xdr:row>
      <xdr:rowOff>13336</xdr:rowOff>
    </xdr:to>
    <xdr:cxnSp macro="">
      <xdr:nvCxnSpPr>
        <xdr:cNvPr id="886" name="直線コネクタ 885"/>
        <xdr:cNvCxnSpPr/>
      </xdr:nvCxnSpPr>
      <xdr:spPr>
        <a:xfrm flipV="1">
          <a:off x="15481300" y="179965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887" name="楕円 886"/>
        <xdr:cNvSpPr/>
      </xdr:nvSpPr>
      <xdr:spPr>
        <a:xfrm>
          <a:off x="14541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13336</xdr:rowOff>
    </xdr:from>
    <xdr:to>
      <xdr:col>81</xdr:col>
      <xdr:colOff>50800</xdr:colOff>
      <xdr:row>105</xdr:row>
      <xdr:rowOff>51436</xdr:rowOff>
    </xdr:to>
    <xdr:cxnSp macro="">
      <xdr:nvCxnSpPr>
        <xdr:cNvPr id="888" name="直線コネクタ 887"/>
        <xdr:cNvCxnSpPr/>
      </xdr:nvCxnSpPr>
      <xdr:spPr>
        <a:xfrm flipV="1">
          <a:off x="14592300" y="180155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89" name="楕円 888"/>
        <xdr:cNvSpPr/>
      </xdr:nvSpPr>
      <xdr:spPr>
        <a:xfrm>
          <a:off x="1365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158114</xdr:rowOff>
    </xdr:from>
    <xdr:to>
      <xdr:col>76</xdr:col>
      <xdr:colOff>114300</xdr:colOff>
      <xdr:row>105</xdr:row>
      <xdr:rowOff>51436</xdr:rowOff>
    </xdr:to>
    <xdr:cxnSp macro="">
      <xdr:nvCxnSpPr>
        <xdr:cNvPr id="890" name="直線コネクタ 889"/>
        <xdr:cNvCxnSpPr/>
      </xdr:nvCxnSpPr>
      <xdr:spPr>
        <a:xfrm>
          <a:off x="13703300" y="1798891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145414</xdr:rowOff>
    </xdr:from>
    <xdr:to>
      <xdr:col>67</xdr:col>
      <xdr:colOff>101600</xdr:colOff>
      <xdr:row>104</xdr:row>
      <xdr:rowOff>75564</xdr:rowOff>
    </xdr:to>
    <xdr:sp macro="" textlink="">
      <xdr:nvSpPr>
        <xdr:cNvPr id="891" name="楕円 890"/>
        <xdr:cNvSpPr/>
      </xdr:nvSpPr>
      <xdr:spPr>
        <a:xfrm>
          <a:off x="12763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24764</xdr:rowOff>
    </xdr:from>
    <xdr:to>
      <xdr:col>71</xdr:col>
      <xdr:colOff>177800</xdr:colOff>
      <xdr:row>104</xdr:row>
      <xdr:rowOff>158114</xdr:rowOff>
    </xdr:to>
    <xdr:cxnSp macro="">
      <xdr:nvCxnSpPr>
        <xdr:cNvPr id="892" name="直線コネクタ 891"/>
        <xdr:cNvCxnSpPr/>
      </xdr:nvCxnSpPr>
      <xdr:spPr>
        <a:xfrm>
          <a:off x="12814300" y="17855564"/>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93"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4"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5" name="n_3ave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6"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55263</xdr:rowOff>
    </xdr:from>
    <xdr:ext cx="405111" cy="259045"/>
    <xdr:sp macro="" textlink="">
      <xdr:nvSpPr>
        <xdr:cNvPr id="897" name="n_1mainValue【庁舎】&#10;有形固定資産減価償却率"/>
        <xdr:cNvSpPr txBox="1"/>
      </xdr:nvSpPr>
      <xdr:spPr>
        <a:xfrm>
          <a:off x="15266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898" name="n_2mainValue【庁舎】&#10;有形固定資産減価償却率"/>
        <xdr:cNvSpPr txBox="1"/>
      </xdr:nvSpPr>
      <xdr:spPr>
        <a:xfrm>
          <a:off x="14389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899" name="n_3mainValue【庁舎】&#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66691</xdr:rowOff>
    </xdr:from>
    <xdr:ext cx="405111" cy="259045"/>
    <xdr:sp macro="" textlink="">
      <xdr:nvSpPr>
        <xdr:cNvPr id="900" name="n_4mainValue【庁舎】&#10;有形固定資産減価償却率"/>
        <xdr:cNvSpPr txBox="1"/>
      </xdr:nvSpPr>
      <xdr:spPr>
        <a:xfrm>
          <a:off x="12611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113756</xdr:rowOff>
    </xdr:from>
    <xdr:to>
      <xdr:col>116</xdr:col>
      <xdr:colOff>62864</xdr:colOff>
      <xdr:row>108</xdr:row>
      <xdr:rowOff>92529</xdr:rowOff>
    </xdr:to>
    <xdr:cxnSp macro="">
      <xdr:nvCxnSpPr>
        <xdr:cNvPr id="926" name="直線コネクタ 925"/>
        <xdr:cNvCxnSpPr/>
      </xdr:nvCxnSpPr>
      <xdr:spPr>
        <a:xfrm flipV="1">
          <a:off x="22160864" y="17430206"/>
          <a:ext cx="0" cy="117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927" name="【庁舎】&#10;一人当たり面積最小値テキスト"/>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928" name="直線コネクタ 927"/>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60433</xdr:rowOff>
    </xdr:from>
    <xdr:ext cx="469744" cy="259045"/>
    <xdr:sp macro="" textlink="">
      <xdr:nvSpPr>
        <xdr:cNvPr id="929" name="【庁舎】&#10;一人当たり面積最大値テキスト"/>
        <xdr:cNvSpPr txBox="1"/>
      </xdr:nvSpPr>
      <xdr:spPr>
        <a:xfrm>
          <a:off x="22199600" y="172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113756</xdr:rowOff>
    </xdr:from>
    <xdr:to>
      <xdr:col>116</xdr:col>
      <xdr:colOff>152400</xdr:colOff>
      <xdr:row>101</xdr:row>
      <xdr:rowOff>113756</xdr:rowOff>
    </xdr:to>
    <xdr:cxnSp macro="">
      <xdr:nvCxnSpPr>
        <xdr:cNvPr id="930" name="直線コネクタ 929"/>
        <xdr:cNvCxnSpPr/>
      </xdr:nvCxnSpPr>
      <xdr:spPr>
        <a:xfrm>
          <a:off x="22072600" y="1743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13625</xdr:rowOff>
    </xdr:from>
    <xdr:ext cx="469744" cy="259045"/>
    <xdr:sp macro="" textlink="">
      <xdr:nvSpPr>
        <xdr:cNvPr id="931" name="【庁舎】&#10;一人当たり面積平均値テキスト"/>
        <xdr:cNvSpPr txBox="1"/>
      </xdr:nvSpPr>
      <xdr:spPr>
        <a:xfrm>
          <a:off x="22199600" y="1818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35198</xdr:rowOff>
    </xdr:from>
    <xdr:to>
      <xdr:col>116</xdr:col>
      <xdr:colOff>114300</xdr:colOff>
      <xdr:row>106</xdr:row>
      <xdr:rowOff>136798</xdr:rowOff>
    </xdr:to>
    <xdr:sp macro="" textlink="">
      <xdr:nvSpPr>
        <xdr:cNvPr id="932" name="フローチャート: 判断 931"/>
        <xdr:cNvSpPr/>
      </xdr:nvSpPr>
      <xdr:spPr>
        <a:xfrm>
          <a:off x="22110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33" name="フローチャート: 判断 932"/>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34" name="フローチャート: 判断 933"/>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38463</xdr:rowOff>
    </xdr:from>
    <xdr:to>
      <xdr:col>102</xdr:col>
      <xdr:colOff>165100</xdr:colOff>
      <xdr:row>106</xdr:row>
      <xdr:rowOff>140063</xdr:rowOff>
    </xdr:to>
    <xdr:sp macro="" textlink="">
      <xdr:nvSpPr>
        <xdr:cNvPr id="935" name="フローチャート: 判断 934"/>
        <xdr:cNvSpPr/>
      </xdr:nvSpPr>
      <xdr:spPr>
        <a:xfrm>
          <a:off x="19494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936" name="フローチャート: 判断 935"/>
        <xdr:cNvSpPr/>
      </xdr:nvSpPr>
      <xdr:spPr>
        <a:xfrm>
          <a:off x="18605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28666</xdr:rowOff>
    </xdr:from>
    <xdr:to>
      <xdr:col>116</xdr:col>
      <xdr:colOff>114300</xdr:colOff>
      <xdr:row>104</xdr:row>
      <xdr:rowOff>130266</xdr:rowOff>
    </xdr:to>
    <xdr:sp macro="" textlink="">
      <xdr:nvSpPr>
        <xdr:cNvPr id="942" name="楕円 941"/>
        <xdr:cNvSpPr/>
      </xdr:nvSpPr>
      <xdr:spPr>
        <a:xfrm>
          <a:off x="22110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51543</xdr:rowOff>
    </xdr:from>
    <xdr:ext cx="469744" cy="259045"/>
    <xdr:sp macro="" textlink="">
      <xdr:nvSpPr>
        <xdr:cNvPr id="943" name="【庁舎】&#10;一人当たり面積該当値テキスト"/>
        <xdr:cNvSpPr txBox="1"/>
      </xdr:nvSpPr>
      <xdr:spPr>
        <a:xfrm>
          <a:off x="22199600" y="177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38463</xdr:rowOff>
    </xdr:from>
    <xdr:to>
      <xdr:col>112</xdr:col>
      <xdr:colOff>38100</xdr:colOff>
      <xdr:row>104</xdr:row>
      <xdr:rowOff>140063</xdr:rowOff>
    </xdr:to>
    <xdr:sp macro="" textlink="">
      <xdr:nvSpPr>
        <xdr:cNvPr id="944" name="楕円 943"/>
        <xdr:cNvSpPr/>
      </xdr:nvSpPr>
      <xdr:spPr>
        <a:xfrm>
          <a:off x="21272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79466</xdr:rowOff>
    </xdr:from>
    <xdr:to>
      <xdr:col>116</xdr:col>
      <xdr:colOff>63500</xdr:colOff>
      <xdr:row>104</xdr:row>
      <xdr:rowOff>89263</xdr:rowOff>
    </xdr:to>
    <xdr:cxnSp macro="">
      <xdr:nvCxnSpPr>
        <xdr:cNvPr id="945" name="直線コネクタ 944"/>
        <xdr:cNvCxnSpPr/>
      </xdr:nvCxnSpPr>
      <xdr:spPr>
        <a:xfrm flipV="1">
          <a:off x="21323300" y="179102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90714</xdr:rowOff>
    </xdr:from>
    <xdr:to>
      <xdr:col>107</xdr:col>
      <xdr:colOff>101600</xdr:colOff>
      <xdr:row>105</xdr:row>
      <xdr:rowOff>20864</xdr:rowOff>
    </xdr:to>
    <xdr:sp macro="" textlink="">
      <xdr:nvSpPr>
        <xdr:cNvPr id="946" name="楕円 945"/>
        <xdr:cNvSpPr/>
      </xdr:nvSpPr>
      <xdr:spPr>
        <a:xfrm>
          <a:off x="20383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89263</xdr:rowOff>
    </xdr:from>
    <xdr:to>
      <xdr:col>111</xdr:col>
      <xdr:colOff>177800</xdr:colOff>
      <xdr:row>104</xdr:row>
      <xdr:rowOff>141514</xdr:rowOff>
    </xdr:to>
    <xdr:cxnSp macro="">
      <xdr:nvCxnSpPr>
        <xdr:cNvPr id="947" name="直線コネクタ 946"/>
        <xdr:cNvCxnSpPr/>
      </xdr:nvCxnSpPr>
      <xdr:spPr>
        <a:xfrm flipV="1">
          <a:off x="20434300" y="179200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97245</xdr:rowOff>
    </xdr:from>
    <xdr:to>
      <xdr:col>102</xdr:col>
      <xdr:colOff>165100</xdr:colOff>
      <xdr:row>105</xdr:row>
      <xdr:rowOff>27395</xdr:rowOff>
    </xdr:to>
    <xdr:sp macro="" textlink="">
      <xdr:nvSpPr>
        <xdr:cNvPr id="948" name="楕円 947"/>
        <xdr:cNvSpPr/>
      </xdr:nvSpPr>
      <xdr:spPr>
        <a:xfrm>
          <a:off x="19494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141514</xdr:rowOff>
    </xdr:from>
    <xdr:to>
      <xdr:col>107</xdr:col>
      <xdr:colOff>50800</xdr:colOff>
      <xdr:row>104</xdr:row>
      <xdr:rowOff>148045</xdr:rowOff>
    </xdr:to>
    <xdr:cxnSp macro="">
      <xdr:nvCxnSpPr>
        <xdr:cNvPr id="949" name="直線コネクタ 948"/>
        <xdr:cNvCxnSpPr/>
      </xdr:nvCxnSpPr>
      <xdr:spPr>
        <a:xfrm flipV="1">
          <a:off x="19545300" y="1797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121738</xdr:rowOff>
    </xdr:from>
    <xdr:to>
      <xdr:col>98</xdr:col>
      <xdr:colOff>38100</xdr:colOff>
      <xdr:row>100</xdr:row>
      <xdr:rowOff>51888</xdr:rowOff>
    </xdr:to>
    <xdr:sp macro="" textlink="">
      <xdr:nvSpPr>
        <xdr:cNvPr id="950" name="楕円 949"/>
        <xdr:cNvSpPr/>
      </xdr:nvSpPr>
      <xdr:spPr>
        <a:xfrm>
          <a:off x="18605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1088</xdr:rowOff>
    </xdr:from>
    <xdr:to>
      <xdr:col>102</xdr:col>
      <xdr:colOff>114300</xdr:colOff>
      <xdr:row>104</xdr:row>
      <xdr:rowOff>148045</xdr:rowOff>
    </xdr:to>
    <xdr:cxnSp macro="">
      <xdr:nvCxnSpPr>
        <xdr:cNvPr id="951" name="直線コネクタ 950"/>
        <xdr:cNvCxnSpPr/>
      </xdr:nvCxnSpPr>
      <xdr:spPr>
        <a:xfrm>
          <a:off x="18656300" y="17146088"/>
          <a:ext cx="8890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52" name="n_1ave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53"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131190</xdr:rowOff>
    </xdr:from>
    <xdr:ext cx="469744" cy="259045"/>
    <xdr:sp macro="" textlink="">
      <xdr:nvSpPr>
        <xdr:cNvPr id="954" name="n_3aveValue【庁舎】&#10;一人当たり面積"/>
        <xdr:cNvSpPr txBox="1"/>
      </xdr:nvSpPr>
      <xdr:spPr>
        <a:xfrm>
          <a:off x="19310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131190</xdr:rowOff>
    </xdr:from>
    <xdr:ext cx="469744" cy="259045"/>
    <xdr:sp macro="" textlink="">
      <xdr:nvSpPr>
        <xdr:cNvPr id="955" name="n_4aveValue【庁舎】&#10;一人当たり面積"/>
        <xdr:cNvSpPr txBox="1"/>
      </xdr:nvSpPr>
      <xdr:spPr>
        <a:xfrm>
          <a:off x="18421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156590</xdr:rowOff>
    </xdr:from>
    <xdr:ext cx="469744" cy="259045"/>
    <xdr:sp macro="" textlink="">
      <xdr:nvSpPr>
        <xdr:cNvPr id="956" name="n_1mainValue【庁舎】&#10;一人当たり面積"/>
        <xdr:cNvSpPr txBox="1"/>
      </xdr:nvSpPr>
      <xdr:spPr>
        <a:xfrm>
          <a:off x="21075727" y="176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37391</xdr:rowOff>
    </xdr:from>
    <xdr:ext cx="469744" cy="259045"/>
    <xdr:sp macro="" textlink="">
      <xdr:nvSpPr>
        <xdr:cNvPr id="957" name="n_2mainValue【庁舎】&#10;一人当たり面積"/>
        <xdr:cNvSpPr txBox="1"/>
      </xdr:nvSpPr>
      <xdr:spPr>
        <a:xfrm>
          <a:off x="20199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43922</xdr:rowOff>
    </xdr:from>
    <xdr:ext cx="469744" cy="259045"/>
    <xdr:sp macro="" textlink="">
      <xdr:nvSpPr>
        <xdr:cNvPr id="958" name="n_3mainValue【庁舎】&#10;一人当たり面積"/>
        <xdr:cNvSpPr txBox="1"/>
      </xdr:nvSpPr>
      <xdr:spPr>
        <a:xfrm>
          <a:off x="19310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68415</xdr:rowOff>
    </xdr:from>
    <xdr:ext cx="469744" cy="259045"/>
    <xdr:sp macro="" textlink="">
      <xdr:nvSpPr>
        <xdr:cNvPr id="959" name="n_4mainValue【庁舎】&#10;一人当たり面積"/>
        <xdr:cNvSpPr txBox="1"/>
      </xdr:nvSpPr>
      <xdr:spPr>
        <a:xfrm>
          <a:off x="18421427" y="168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・本市の有形固定資産減価償却率は全体で</a:t>
          </a:r>
          <a:r>
            <a:rPr kumimoji="1" lang="en-US" altLang="ja-JP" sz="1100">
              <a:solidFill>
                <a:schemeClr val="dk1"/>
              </a:solidFill>
              <a:effectLst/>
              <a:latin typeface="+mn-lt"/>
              <a:ea typeface="+mn-ea"/>
              <a:cs typeface="+mn-cs"/>
            </a:rPr>
            <a:t>59.6</a:t>
          </a:r>
          <a:r>
            <a:rPr kumimoji="1" lang="ja-JP" altLang="ja-JP" sz="1100">
              <a:solidFill>
                <a:schemeClr val="dk1"/>
              </a:solidFill>
              <a:effectLst/>
              <a:latin typeface="+mn-lt"/>
              <a:ea typeface="+mn-ea"/>
              <a:cs typeface="+mn-cs"/>
            </a:rPr>
            <a:t>％であり、類似団体内平均値の</a:t>
          </a:r>
          <a:r>
            <a:rPr kumimoji="1" lang="en-US" altLang="ja-JP" sz="1100">
              <a:solidFill>
                <a:schemeClr val="dk1"/>
              </a:solidFill>
              <a:effectLst/>
              <a:latin typeface="+mn-lt"/>
              <a:ea typeface="+mn-ea"/>
              <a:cs typeface="+mn-cs"/>
            </a:rPr>
            <a:t>62.5</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・その中において、市民会館（平成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年：市民交流施設高田城址公園オーレンプラザ整備）、一般廃棄物処理施設（平成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年：新クリーンセンター整備）、消防施設（令和元年度：</a:t>
          </a:r>
          <a:r>
            <a:rPr kumimoji="1" lang="ja-JP" altLang="ja-JP" sz="1100" baseline="0">
              <a:solidFill>
                <a:schemeClr val="dk1"/>
              </a:solidFill>
              <a:effectLst/>
              <a:latin typeface="+mn-lt"/>
              <a:ea typeface="+mn-ea"/>
              <a:cs typeface="+mn-cs"/>
            </a:rPr>
            <a:t>上越地域消防局・上越消防署整備</a:t>
          </a:r>
          <a:r>
            <a:rPr kumimoji="1" lang="ja-JP" altLang="ja-JP" sz="1100">
              <a:solidFill>
                <a:schemeClr val="dk1"/>
              </a:solidFill>
              <a:effectLst/>
              <a:latin typeface="+mn-lt"/>
              <a:ea typeface="+mn-ea"/>
              <a:cs typeface="+mn-cs"/>
            </a:rPr>
            <a:t>）、体育館・プール（令和３年度：総合体育館改修）により有形固定資産減価償却率の減少がみられる。</a:t>
          </a:r>
          <a:endParaRPr lang="ja-JP" altLang="ja-JP" sz="1400">
            <a:effectLst/>
          </a:endParaRPr>
        </a:p>
        <a:p>
          <a:r>
            <a:rPr kumimoji="1" lang="ja-JP" altLang="ja-JP" sz="1100">
              <a:solidFill>
                <a:schemeClr val="dk1"/>
              </a:solidFill>
              <a:effectLst/>
              <a:latin typeface="+mn-lt"/>
              <a:ea typeface="+mn-ea"/>
              <a:cs typeface="+mn-cs"/>
            </a:rPr>
            <a:t>・施設類型別の一人当たり面積が類似団体と比較し大きいものの要因は、平成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市町村が合併して、広大な市域と広範囲にわたる人口分布の状況下にあり、類似施設が多く存在しているためである。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187,021
185,285
973.89
110,213,262
103,971,849
4,784,600
59,546,793
120,083,151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力指数は、分子である基準財政収入額において、市税がコロナ禍に伴い減少したことに加え、分母である基準財政需要額において、個別算定経費及び公債費が増加したほか、地域デジタル社会社会推進費、臨時経済対策費及び臨時財政対策債償還基金費が創設されたことなど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依然として類似団体の中でも下位に位置しており、自立的な財政運営を行うための財政基盤の強化が課題である。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今後も効率的かつ効果的な行政運営を実践するとともに、市税等の徴収活動の強化や自主財源の確保に努めることにより、財政基盤の強化を図る。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76606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92710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る経常経費充当一般財源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禍により利用料金収入等が減少した指定管理施設に対する指定管理委託料の見直しなどにより物件費が増加したほか、大型建設事業のため借り入れた市債の据置期間終了による定時償還元金の増により、公債費が増加し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、分母となる経常一般財源等収入額のうち、地方消費税交付金が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億円、実質的な普通交付税が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億円増加するなど、分母全体で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、分母が分子を上回って増加したこ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引き続き、計画的な財政運営を行うことにより、財政の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弾力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性を確保していく。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69004</xdr:rowOff>
    </xdr:from>
    <xdr:to>
      <xdr:col>23</xdr:col>
      <xdr:colOff>133350</xdr:colOff>
      <xdr:row>66</xdr:row>
      <xdr:rowOff>58420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21325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67</xdr:row>
      <xdr:rowOff>96096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3741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88054</xdr:rowOff>
    </xdr:from>
    <xdr:to>
      <xdr:col>15</xdr:col>
      <xdr:colOff>82550</xdr:colOff>
      <xdr:row>67</xdr:row>
      <xdr:rowOff>96096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5752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31750</xdr:rowOff>
    </xdr:from>
    <xdr:to>
      <xdr:col>11</xdr:col>
      <xdr:colOff>31750</xdr:colOff>
      <xdr:row>67</xdr:row>
      <xdr:rowOff>88054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5189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127440</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161731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45296</xdr:rowOff>
    </xdr:from>
    <xdr:to>
      <xdr:col>15</xdr:col>
      <xdr:colOff>133350</xdr:colOff>
      <xdr:row>67</xdr:row>
      <xdr:rowOff>146896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131673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37254</xdr:rowOff>
    </xdr:from>
    <xdr:to>
      <xdr:col>11</xdr:col>
      <xdr:colOff>82550</xdr:colOff>
      <xdr:row>67</xdr:row>
      <xdr:rowOff>138854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123631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会計年度任用職員の給料や報酬、期末手当の増により、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億円増加したほか、新型コロナウイルスワクチン接種経費の増などにより物件費が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億円増加した一方で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除排雪経費の減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などにより維持補修費が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ことなどから、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当市は、平成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年の市町村合併に伴い、職員数及び公共施設数が大幅に増加し、現在に至るまで、類似団体と比較しても人件費や施設の維持管理費に多額の費用を必要としている。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今後も、上越市公共施設等総合管理計画（基本方針）・第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次上越市公の施設の適正配置計画を始め、令和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上越市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行政改革推進計画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基づく具体的な取組を着実に推進し、経費削減に努める。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132043</xdr:rowOff>
    </xdr:from>
    <xdr:to>
      <xdr:col>23</xdr:col>
      <xdr:colOff>133350</xdr:colOff>
      <xdr:row>88</xdr:row>
      <xdr:rowOff>155569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5219643"/>
          <a:ext cx="8382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101134</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3988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42827</xdr:rowOff>
    </xdr:from>
    <xdr:to>
      <xdr:col>19</xdr:col>
      <xdr:colOff>133350</xdr:colOff>
      <xdr:row>88</xdr:row>
      <xdr:rowOff>155569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787527"/>
          <a:ext cx="889000" cy="4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56914</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37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42827</xdr:rowOff>
    </xdr:from>
    <xdr:to>
      <xdr:col>15</xdr:col>
      <xdr:colOff>82550</xdr:colOff>
      <xdr:row>86</xdr:row>
      <xdr:rowOff>160891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2336800" y="14787527"/>
          <a:ext cx="889000" cy="1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160891</xdr:rowOff>
    </xdr:from>
    <xdr:to>
      <xdr:col>11</xdr:col>
      <xdr:colOff>31750</xdr:colOff>
      <xdr:row>87</xdr:row>
      <xdr:rowOff>66985</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1447800" y="14905591"/>
          <a:ext cx="889000" cy="7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81243</xdr:rowOff>
    </xdr:from>
    <xdr:to>
      <xdr:col>23</xdr:col>
      <xdr:colOff>184150</xdr:colOff>
      <xdr:row>89</xdr:row>
      <xdr:rowOff>11393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5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148570</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506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104769</xdr:rowOff>
    </xdr:from>
    <xdr:to>
      <xdr:col>19</xdr:col>
      <xdr:colOff>184150</xdr:colOff>
      <xdr:row>89</xdr:row>
      <xdr:rowOff>34919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51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19696</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527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163477</xdr:rowOff>
    </xdr:from>
    <xdr:to>
      <xdr:col>15</xdr:col>
      <xdr:colOff>133350</xdr:colOff>
      <xdr:row>86</xdr:row>
      <xdr:rowOff>93627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7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78404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82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110091</xdr:rowOff>
    </xdr:from>
    <xdr:to>
      <xdr:col>11</xdr:col>
      <xdr:colOff>82550</xdr:colOff>
      <xdr:row>87</xdr:row>
      <xdr:rowOff>40241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25018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94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16185</xdr:rowOff>
    </xdr:from>
    <xdr:to>
      <xdr:col>7</xdr:col>
      <xdr:colOff>31750</xdr:colOff>
      <xdr:row>87</xdr:row>
      <xdr:rowOff>117785</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9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102562</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501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ラスパイレス指数は、令和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年度財政状況資料集と同じ、令和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年度地方公務員給与実態調査に基づく数値を用いているため、変動はない。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今後も引き続き、昇給、昇任及び昇格に係る基準や判定において、厳格な運用を図るほか、給与制度の見直しなどにより一層の給与水準の適正化に努める。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153459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3234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153459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153459</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人当たり職員数は、分子である職員数が令和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年度財政状況資料集と同じ、令和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年度地方公務員給与実態調査に基づく数値を用いている一方、分母である人口が</a:t>
          </a:r>
          <a:r>
            <a:rPr kumimoji="1" lang="en-US" altLang="ja-JP" sz="1100">
              <a:latin typeface="ＭＳ Ｐゴシック" panose="020B0600070205080204" pitchFamily="50" charset="-128"/>
              <a:ea typeface="ＭＳ Ｐゴシック" panose="020B0600070205080204" pitchFamily="50" charset="-128"/>
            </a:rPr>
            <a:t>2,261</a:t>
          </a:r>
          <a:r>
            <a:rPr kumimoji="1" lang="ja-JP" altLang="en-US" sz="1100">
              <a:latin typeface="ＭＳ Ｐゴシック" panose="020B0600070205080204" pitchFamily="50" charset="-128"/>
              <a:ea typeface="ＭＳ Ｐゴシック" panose="020B0600070205080204" pitchFamily="50" charset="-128"/>
            </a:rPr>
            <a:t>人減少したことにより、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今後も、令和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年度に策定した第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次上越市定員管理計画に基づき、業務量の推計を踏まえた適切な職員配置を進める。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26246</xdr:rowOff>
    </xdr:from>
    <xdr:to>
      <xdr:col>81</xdr:col>
      <xdr:colOff>44450</xdr:colOff>
      <xdr:row>66</xdr:row>
      <xdr:rowOff>66463</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3419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26246</xdr:rowOff>
    </xdr:from>
    <xdr:to>
      <xdr:col>77</xdr:col>
      <xdr:colOff>44450</xdr:colOff>
      <xdr:row>66</xdr:row>
      <xdr:rowOff>50377</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134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50377</xdr:rowOff>
    </xdr:from>
    <xdr:to>
      <xdr:col>72</xdr:col>
      <xdr:colOff>203200</xdr:colOff>
      <xdr:row>66</xdr:row>
      <xdr:rowOff>66463</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136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66463</xdr:rowOff>
    </xdr:from>
    <xdr:to>
      <xdr:col>68</xdr:col>
      <xdr:colOff>152400</xdr:colOff>
      <xdr:row>66</xdr:row>
      <xdr:rowOff>98637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13821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15663</xdr:rowOff>
    </xdr:from>
    <xdr:to>
      <xdr:col>81</xdr:col>
      <xdr:colOff>95250</xdr:colOff>
      <xdr:row>66</xdr:row>
      <xdr:rowOff>117263</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82990</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12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146896</xdr:rowOff>
    </xdr:from>
    <xdr:to>
      <xdr:col>77</xdr:col>
      <xdr:colOff>95250</xdr:colOff>
      <xdr:row>66</xdr:row>
      <xdr:rowOff>77046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61823</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171027</xdr:rowOff>
    </xdr:from>
    <xdr:to>
      <xdr:col>73</xdr:col>
      <xdr:colOff>44450</xdr:colOff>
      <xdr:row>66</xdr:row>
      <xdr:rowOff>101177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85954</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15663</xdr:rowOff>
    </xdr:from>
    <xdr:to>
      <xdr:col>68</xdr:col>
      <xdr:colOff>203200</xdr:colOff>
      <xdr:row>66</xdr:row>
      <xdr:rowOff>117263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102040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47837</xdr:rowOff>
    </xdr:from>
    <xdr:to>
      <xdr:col>64</xdr:col>
      <xdr:colOff>152400</xdr:colOff>
      <xdr:row>66</xdr:row>
      <xdr:rowOff>149437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134214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据置期間の終了に伴う定時償還元金の増加により、繰上償還及び借換債を除いた元利償還金が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億円余り増となった一方、控除財源となる公債費に係る交付税算入額が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億円余り増加したほか、標準財政規模が実質的な普通交付税の増加により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億円余り増となったことなどにより、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実質公債費比率も将来負担比率と同様に高い水準にある。今後も、市債の発行抑制や有利債の活用に努める。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142119</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6859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51102</xdr:rowOff>
    </xdr:from>
    <xdr:to>
      <xdr:col>77</xdr:col>
      <xdr:colOff>44450</xdr:colOff>
      <xdr:row>45</xdr:row>
      <xdr:rowOff>108555</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77663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108555</xdr:rowOff>
    </xdr:from>
    <xdr:to>
      <xdr:col>72</xdr:col>
      <xdr:colOff>203200</xdr:colOff>
      <xdr:row>45</xdr:row>
      <xdr:rowOff>131535</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78238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131535</xdr:rowOff>
    </xdr:from>
    <xdr:to>
      <xdr:col>68</xdr:col>
      <xdr:colOff>152400</xdr:colOff>
      <xdr:row>45</xdr:row>
      <xdr:rowOff>166007</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3512800" y="78467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91319</xdr:rowOff>
    </xdr:from>
    <xdr:to>
      <xdr:col>81</xdr:col>
      <xdr:colOff>95250</xdr:colOff>
      <xdr:row>45</xdr:row>
      <xdr:rowOff>21469</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158646</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302</xdr:rowOff>
    </xdr:from>
    <xdr:to>
      <xdr:col>77</xdr:col>
      <xdr:colOff>95250</xdr:colOff>
      <xdr:row>45</xdr:row>
      <xdr:rowOff>101902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86679</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780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57755</xdr:rowOff>
    </xdr:from>
    <xdr:to>
      <xdr:col>73</xdr:col>
      <xdr:colOff>44450</xdr:colOff>
      <xdr:row>45</xdr:row>
      <xdr:rowOff>159355</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77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144132</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78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80735</xdr:rowOff>
    </xdr:from>
    <xdr:to>
      <xdr:col>68</xdr:col>
      <xdr:colOff>203200</xdr:colOff>
      <xdr:row>46</xdr:row>
      <xdr:rowOff>10885</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167112</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115207</xdr:rowOff>
    </xdr:from>
    <xdr:to>
      <xdr:col>64</xdr:col>
      <xdr:colOff>152400</xdr:colOff>
      <xdr:row>46</xdr:row>
      <xdr:rowOff>45357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30134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において、第三セクター等改革推進債の繰上償還や新規発行額が元金償還額を下回ったことにより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億円減少したことなどに加え、分母となる標準財政規模が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億円増加したことなどから、前年度の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、類似団体の中でも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依然として高い水準にあることから、これまでも取り組んできた繰上償還の実施など、将来負担の軽減を図るとともに、計画的な財政運営に努める。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159657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13214"/>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131734</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159657</xdr:rowOff>
    </xdr:from>
    <xdr:to>
      <xdr:col>81</xdr:col>
      <xdr:colOff>133350</xdr:colOff>
      <xdr:row>20</xdr:row>
      <xdr:rowOff>159657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54519</xdr:rowOff>
    </xdr:from>
    <xdr:to>
      <xdr:col>81</xdr:col>
      <xdr:colOff>44450</xdr:colOff>
      <xdr:row>21</xdr:row>
      <xdr:rowOff>100239</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6179800" y="3483519"/>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104429</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333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87902</xdr:rowOff>
    </xdr:from>
    <xdr:to>
      <xdr:col>81</xdr:col>
      <xdr:colOff>95250</xdr:colOff>
      <xdr:row>15</xdr:row>
      <xdr:rowOff>18052</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967200" y="248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100239</xdr:rowOff>
    </xdr:from>
    <xdr:to>
      <xdr:col>77</xdr:col>
      <xdr:colOff>44450</xdr:colOff>
      <xdr:row>22</xdr:row>
      <xdr:rowOff>118382</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5290800" y="3700689"/>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907</xdr:rowOff>
    </xdr:from>
    <xdr:to>
      <xdr:col>77</xdr:col>
      <xdr:colOff>95250</xdr:colOff>
      <xdr:row>15</xdr:row>
      <xdr:rowOff>102507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1290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112684</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234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9797</xdr:rowOff>
    </xdr:from>
    <xdr:to>
      <xdr:col>72</xdr:col>
      <xdr:colOff>203200</xdr:colOff>
      <xdr:row>22</xdr:row>
      <xdr:rowOff>118382</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4401800" y="378169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18143</xdr:rowOff>
    </xdr:from>
    <xdr:to>
      <xdr:col>73</xdr:col>
      <xdr:colOff>44450</xdr:colOff>
      <xdr:row>15</xdr:row>
      <xdr:rowOff>119743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129920</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9797</xdr:rowOff>
    </xdr:from>
    <xdr:to>
      <xdr:col>68</xdr:col>
      <xdr:colOff>152400</xdr:colOff>
      <xdr:row>22</xdr:row>
      <xdr:rowOff>111488</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3512800" y="3781697"/>
          <a:ext cx="889000" cy="1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88809</xdr:rowOff>
    </xdr:from>
    <xdr:to>
      <xdr:col>68</xdr:col>
      <xdr:colOff>203200</xdr:colOff>
      <xdr:row>16</xdr:row>
      <xdr:rowOff>18959</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66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29136</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42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36286</xdr:rowOff>
    </xdr:from>
    <xdr:to>
      <xdr:col>64</xdr:col>
      <xdr:colOff>152400</xdr:colOff>
      <xdr:row>16</xdr:row>
      <xdr:rowOff>137886</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77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148063</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54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3719</xdr:rowOff>
    </xdr:from>
    <xdr:to>
      <xdr:col>81</xdr:col>
      <xdr:colOff>95250</xdr:colOff>
      <xdr:row>20</xdr:row>
      <xdr:rowOff>105319</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967200" y="34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71046</xdr:rowOff>
    </xdr:from>
    <xdr:ext cx="762000" cy="259045"/>
    <xdr:sp macro="" textlink="">
      <xdr:nvSpPr>
        <xdr:cNvPr id="467" name="将来負担の状況該当値テキスト">
          <a:extLst>
            <a:ext uri="{FF2B5EF4-FFF2-40B4-BE49-F238E27FC236}">
              <a16:creationId xmlns:a16="http://schemas.microsoft.com/office/drawing/2014/main" xmlns="" id="{00000000-0008-0000-0300-0000D3010000}"/>
            </a:ext>
          </a:extLst>
        </xdr:cNvPr>
        <xdr:cNvSpPr txBox="1"/>
      </xdr:nvSpPr>
      <xdr:spPr>
        <a:xfrm>
          <a:off x="17106900" y="332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49439</xdr:rowOff>
    </xdr:from>
    <xdr:to>
      <xdr:col>77</xdr:col>
      <xdr:colOff>95250</xdr:colOff>
      <xdr:row>21</xdr:row>
      <xdr:rowOff>151039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129000" y="3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135816</xdr:rowOff>
    </xdr:from>
    <xdr:ext cx="7366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5798800" y="373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67582</xdr:rowOff>
    </xdr:from>
    <xdr:to>
      <xdr:col>73</xdr:col>
      <xdr:colOff>44450</xdr:colOff>
      <xdr:row>22</xdr:row>
      <xdr:rowOff>169182</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5240000" y="38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153959</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909800" y="39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130447</xdr:rowOff>
    </xdr:from>
    <xdr:to>
      <xdr:col>68</xdr:col>
      <xdr:colOff>203200</xdr:colOff>
      <xdr:row>22</xdr:row>
      <xdr:rowOff>60597</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4351000" y="37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45374</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020800" y="381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60688</xdr:rowOff>
    </xdr:from>
    <xdr:to>
      <xdr:col>64</xdr:col>
      <xdr:colOff>152400</xdr:colOff>
      <xdr:row>22</xdr:row>
      <xdr:rowOff>162288</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3462000" y="38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147065</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3131800" y="39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25758"/>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762000"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187,021
185,285
973.89
110,213,262
103,971,849
4,784,600
59,546,793
120,083,151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分子である経常経費充当一般財源について、職員数の減により一般職給料などが減少したほか、分母である経常一般財源等収入額が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、実質的な普通交付税の増に伴い</a:t>
          </a:r>
          <a:r>
            <a:rPr kumimoji="1" lang="ja-JP" altLang="en-US" sz="1100">
              <a:latin typeface="ＭＳ Ｐゴシック" panose="020B0600070205080204" pitchFamily="50" charset="-128"/>
              <a:ea typeface="ＭＳ Ｐゴシック" panose="020B0600070205080204" pitchFamily="50" charset="-128"/>
            </a:rPr>
            <a:t>増加したことから、前年度と比較して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次上越市定員管理計画に基づく職員配置等を行う。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63500</xdr:rowOff>
    </xdr:from>
    <xdr:to>
      <xdr:col>24</xdr:col>
      <xdr:colOff>25400</xdr:colOff>
      <xdr:row>35</xdr:row>
      <xdr:rowOff>6350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89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6350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99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95250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599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57150</xdr:rowOff>
    </xdr:from>
    <xdr:to>
      <xdr:col>11</xdr:col>
      <xdr:colOff>9525</xdr:colOff>
      <xdr:row>35</xdr:row>
      <xdr:rowOff>95250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xdr:rowOff>
    </xdr:from>
    <xdr:to>
      <xdr:col>24</xdr:col>
      <xdr:colOff>76200</xdr:colOff>
      <xdr:row>34</xdr:row>
      <xdr:rowOff>114300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分子において、コロナ禍により、利用料金収入等が減少した指定管理施設に対する指定管理料の見直しを行ったことなどにより増加した一方で、分母が分子を上回って増加したことから、前年度と比較して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上越市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公共施設等総合管理計画（基本方針）・第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次上越市公の施設の適正配置計画に基づく施設の統廃合などによる維持管理経費の削減や、各種委託料を含む経常的な事務事業の見直しを図り、コストの削減に努める。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29029</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4130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78014</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429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78014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429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61686</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27214</xdr:rowOff>
    </xdr:from>
    <xdr:to>
      <xdr:col>74</xdr:col>
      <xdr:colOff>31750</xdr:colOff>
      <xdr:row>14</xdr:row>
      <xdr:rowOff>128814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138991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分子において、コロナ禍による受診控えからの回復により、妊産婦・子ども医療費に係る助成費などが増加した一方で、分母が分子を上回って増加したことから、前年度と比較して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児童福祉費が減少傾向にある一方、障害福祉費や老人福祉費が増加傾向にあるため、費用対効果や受益者負担の観点から給付費全体の適正な見直しを図っていく。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143328</xdr:rowOff>
    </xdr:from>
    <xdr:to>
      <xdr:col>24</xdr:col>
      <xdr:colOff>25400</xdr:colOff>
      <xdr:row>52</xdr:row>
      <xdr:rowOff>159657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0587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159657</xdr:rowOff>
    </xdr:from>
    <xdr:to>
      <xdr:col>19</xdr:col>
      <xdr:colOff>187325</xdr:colOff>
      <xdr:row>53</xdr:row>
      <xdr:rowOff>86178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0750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143328</xdr:rowOff>
    </xdr:from>
    <xdr:to>
      <xdr:col>15</xdr:col>
      <xdr:colOff>98425</xdr:colOff>
      <xdr:row>53</xdr:row>
      <xdr:rowOff>86178</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0587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143328</xdr:rowOff>
    </xdr:from>
    <xdr:to>
      <xdr:col>11</xdr:col>
      <xdr:colOff>9525</xdr:colOff>
      <xdr:row>52</xdr:row>
      <xdr:rowOff>143328</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05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92528</xdr:rowOff>
    </xdr:from>
    <xdr:to>
      <xdr:col>24</xdr:col>
      <xdr:colOff>76200</xdr:colOff>
      <xdr:row>53</xdr:row>
      <xdr:rowOff>22678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1105</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108857</xdr:rowOff>
    </xdr:from>
    <xdr:to>
      <xdr:col>20</xdr:col>
      <xdr:colOff>38100</xdr:colOff>
      <xdr:row>53</xdr:row>
      <xdr:rowOff>39007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49184</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92528</xdr:rowOff>
    </xdr:from>
    <xdr:to>
      <xdr:col>11</xdr:col>
      <xdr:colOff>60325</xdr:colOff>
      <xdr:row>53</xdr:row>
      <xdr:rowOff>22678</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32855</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分子について、施設設備の維持補修費の増などにより、維持補修費が増加した一方で、後期高齢者医療特別会計への繰出金の減などから、繰出金が減少した。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また、分母が増加したことから、前年度と比較して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77470</xdr:rowOff>
    </xdr:from>
    <xdr:to>
      <xdr:col>82</xdr:col>
      <xdr:colOff>107950</xdr:colOff>
      <xdr:row>57</xdr:row>
      <xdr:rowOff>107950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64320"/>
          <a:ext cx="0" cy="71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80027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107950</xdr:rowOff>
    </xdr:from>
    <xdr:to>
      <xdr:col>82</xdr:col>
      <xdr:colOff>196850</xdr:colOff>
      <xdr:row>57</xdr:row>
      <xdr:rowOff>107950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88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163847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77470</xdr:rowOff>
    </xdr:from>
    <xdr:to>
      <xdr:col>82</xdr:col>
      <xdr:colOff>196850</xdr:colOff>
      <xdr:row>53</xdr:row>
      <xdr:rowOff>77470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92710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819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60</xdr:row>
      <xdr:rowOff>50800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8653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81280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81280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76217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6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分子において、</a:t>
          </a:r>
          <a:r>
            <a:rPr kumimoji="1" lang="ja-JP" altLang="en-US" sz="1100">
              <a:latin typeface="ＭＳ Ｐゴシック" panose="020B0600070205080204" pitchFamily="50" charset="-128"/>
              <a:ea typeface="ＭＳ Ｐゴシック" panose="020B0600070205080204" pitchFamily="50" charset="-128"/>
            </a:rPr>
            <a:t>下水道事業会計への繰出金が増となったことなどから増加した一方で、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分母が分子を上回って増加したことから、前年度と比較して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今後も引き続き、公営企業会計の経営健全化の取組を進めるとともに、各種団体への補助金について、公費投入の意義、事業効果、公平性・公正性の観点から適正化を図っていく。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100330</xdr:rowOff>
    </xdr:from>
    <xdr:to>
      <xdr:col>82</xdr:col>
      <xdr:colOff>107950</xdr:colOff>
      <xdr:row>35</xdr:row>
      <xdr:rowOff>107950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5671800" y="610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35</xdr:row>
      <xdr:rowOff>107950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57810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115570</xdr:rowOff>
    </xdr:from>
    <xdr:to>
      <xdr:col>73</xdr:col>
      <xdr:colOff>180975</xdr:colOff>
      <xdr:row>33</xdr:row>
      <xdr:rowOff>123190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893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123190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flipV="1">
          <a:off x="13004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21607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大型建設事業のため借り入れした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の据置期間が終了し</a:t>
          </a:r>
          <a:r>
            <a:rPr kumimoji="1" lang="ja-JP" altLang="en-US" sz="1100">
              <a:latin typeface="ＭＳ Ｐゴシック" panose="020B0600070205080204" pitchFamily="50" charset="-128"/>
              <a:ea typeface="ＭＳ Ｐゴシック" panose="020B0600070205080204" pitchFamily="50" charset="-128"/>
            </a:rPr>
            <a:t>、元金償還が始まったことなどに伴い増加した一方で、分母が分子を上回って増加したことから、前年度と比較して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類似団体と比較して公債費に係る経常収支比率が高い状態にあることから、今後も引き続き、市債の発行抑制などにより、将来負担の軽減を図っていく。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xmlns=""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a:extLst>
            <a:ext uri="{FF2B5EF4-FFF2-40B4-BE49-F238E27FC236}">
              <a16:creationId xmlns:a16="http://schemas.microsoft.com/office/drawing/2014/main" xmlns="" id="{00000000-0008-0000-0400-000075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a:extLst>
            <a:ext uri="{FF2B5EF4-FFF2-40B4-BE49-F238E27FC236}">
              <a16:creationId xmlns:a16="http://schemas.microsoft.com/office/drawing/2014/main" xmlns="" id="{00000000-0008-0000-0400-000077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91621</xdr:rowOff>
    </xdr:from>
    <xdr:to>
      <xdr:col>24</xdr:col>
      <xdr:colOff>25400</xdr:colOff>
      <xdr:row>81</xdr:row>
      <xdr:rowOff>113393</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987800" y="139790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78" name="公債費平均値テキスト">
          <a:extLst>
            <a:ext uri="{FF2B5EF4-FFF2-40B4-BE49-F238E27FC236}">
              <a16:creationId xmlns:a16="http://schemas.microsoft.com/office/drawing/2014/main" xmlns="" id="{00000000-0008-0000-0400-00007A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102507</xdr:rowOff>
    </xdr:from>
    <xdr:to>
      <xdr:col>19</xdr:col>
      <xdr:colOff>187325</xdr:colOff>
      <xdr:row>81</xdr:row>
      <xdr:rowOff>113393</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3098800" y="1398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80736</xdr:rowOff>
    </xdr:from>
    <xdr:to>
      <xdr:col>15</xdr:col>
      <xdr:colOff>98425</xdr:colOff>
      <xdr:row>81</xdr:row>
      <xdr:rowOff>102507</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2209800" y="1396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81</xdr:row>
      <xdr:rowOff>80736</xdr:rowOff>
    </xdr:to>
    <xdr:cxnSp macro="">
      <xdr:nvCxnSpPr>
        <xdr:cNvPr id="386" name="直線コネクタ 385">
          <a:extLst>
            <a:ext uri="{FF2B5EF4-FFF2-40B4-BE49-F238E27FC236}">
              <a16:creationId xmlns:a16="http://schemas.microsoft.com/office/drawing/2014/main" xmlns="" id="{00000000-0008-0000-0400-000082010000}"/>
            </a:ext>
          </a:extLst>
        </xdr:cNvPr>
        <xdr:cNvCxnSpPr/>
      </xdr:nvCxnSpPr>
      <xdr:spPr>
        <a:xfrm>
          <a:off x="1320800" y="1392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40821</xdr:rowOff>
    </xdr:from>
    <xdr:to>
      <xdr:col>24</xdr:col>
      <xdr:colOff>76200</xdr:colOff>
      <xdr:row>81</xdr:row>
      <xdr:rowOff>142421</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47752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120848</xdr:rowOff>
    </xdr:from>
    <xdr:ext cx="762000" cy="259045"/>
    <xdr:sp macro="" textlink="">
      <xdr:nvSpPr>
        <xdr:cNvPr id="397" name="公債費該当値テキスト">
          <a:extLst>
            <a:ext uri="{FF2B5EF4-FFF2-40B4-BE49-F238E27FC236}">
              <a16:creationId xmlns:a16="http://schemas.microsoft.com/office/drawing/2014/main" xmlns="" id="{00000000-0008-0000-0400-00008D010000}"/>
            </a:ext>
          </a:extLst>
        </xdr:cNvPr>
        <xdr:cNvSpPr txBox="1"/>
      </xdr:nvSpPr>
      <xdr:spPr>
        <a:xfrm>
          <a:off x="4914900" y="1383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62593</xdr:rowOff>
    </xdr:from>
    <xdr:to>
      <xdr:col>20</xdr:col>
      <xdr:colOff>38100</xdr:colOff>
      <xdr:row>81</xdr:row>
      <xdr:rowOff>164193</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937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148970</xdr:rowOff>
    </xdr:from>
    <xdr:ext cx="7366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3606800" y="1403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51707</xdr:rowOff>
    </xdr:from>
    <xdr:to>
      <xdr:col>15</xdr:col>
      <xdr:colOff>149225</xdr:colOff>
      <xdr:row>81</xdr:row>
      <xdr:rowOff>153307</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048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138084</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2717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29936</xdr:rowOff>
    </xdr:from>
    <xdr:to>
      <xdr:col>11</xdr:col>
      <xdr:colOff>60325</xdr:colOff>
      <xdr:row>81</xdr:row>
      <xdr:rowOff>131536</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2159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116313</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828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類似団体に比べ経常収支比率に占める公債費の割合が大きいため、公債費以外の経費については類似団体の平均を下回っている。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xmlns=""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6" name="公債費以外最小値テキスト">
          <a:extLst>
            <a:ext uri="{FF2B5EF4-FFF2-40B4-BE49-F238E27FC236}">
              <a16:creationId xmlns:a16="http://schemas.microsoft.com/office/drawing/2014/main" xmlns="" id="{00000000-0008-0000-0400-0000B4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a:extLst>
            <a:ext uri="{FF2B5EF4-FFF2-40B4-BE49-F238E27FC236}">
              <a16:creationId xmlns:a16="http://schemas.microsoft.com/office/drawing/2014/main" xmlns="" id="{00000000-0008-0000-0400-0000B6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69850</xdr:rowOff>
    </xdr:from>
    <xdr:to>
      <xdr:col>82</xdr:col>
      <xdr:colOff>107950</xdr:colOff>
      <xdr:row>74</xdr:row>
      <xdr:rowOff>94343</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5671800" y="125857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1" name="公債費以外平均値テキスト">
          <a:extLst>
            <a:ext uri="{FF2B5EF4-FFF2-40B4-BE49-F238E27FC236}">
              <a16:creationId xmlns:a16="http://schemas.microsoft.com/office/drawing/2014/main" xmlns="" id="{00000000-0008-0000-0400-0000B9010000}"/>
            </a:ext>
          </a:extLst>
        </xdr:cNvPr>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94343</xdr:rowOff>
    </xdr:from>
    <xdr:to>
      <xdr:col>78</xdr:col>
      <xdr:colOff>69850</xdr:colOff>
      <xdr:row>76</xdr:row>
      <xdr:rowOff>45357</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flipV="1">
          <a:off x="14782800" y="127816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45357</xdr:rowOff>
    </xdr:from>
    <xdr:to>
      <xdr:col>73</xdr:col>
      <xdr:colOff>180975</xdr:colOff>
      <xdr:row>76</xdr:row>
      <xdr:rowOff>56243</xdr:rowOff>
    </xdr:to>
    <xdr:cxnSp macro="">
      <xdr:nvCxnSpPr>
        <xdr:cNvPr id="446" name="直線コネクタ 445">
          <a:extLst>
            <a:ext uri="{FF2B5EF4-FFF2-40B4-BE49-F238E27FC236}">
              <a16:creationId xmlns:a16="http://schemas.microsoft.com/office/drawing/2014/main" xmlns="" id="{00000000-0008-0000-0400-0000BE010000}"/>
            </a:ext>
          </a:extLst>
        </xdr:cNvPr>
        <xdr:cNvCxnSpPr/>
      </xdr:nvCxnSpPr>
      <xdr:spPr>
        <a:xfrm flipV="1">
          <a:off x="13893800" y="1307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23586</xdr:rowOff>
    </xdr:from>
    <xdr:to>
      <xdr:col>69</xdr:col>
      <xdr:colOff>92075</xdr:colOff>
      <xdr:row>76</xdr:row>
      <xdr:rowOff>56243</xdr:rowOff>
    </xdr:to>
    <xdr:cxnSp macro="">
      <xdr:nvCxnSpPr>
        <xdr:cNvPr id="449" name="直線コネクタ 448">
          <a:extLst>
            <a:ext uri="{FF2B5EF4-FFF2-40B4-BE49-F238E27FC236}">
              <a16:creationId xmlns:a16="http://schemas.microsoft.com/office/drawing/2014/main" xmlns="" id="{00000000-0008-0000-0400-0000C1010000}"/>
            </a:ext>
          </a:extLst>
        </xdr:cNvPr>
        <xdr:cNvCxnSpPr/>
      </xdr:nvCxnSpPr>
      <xdr:spPr>
        <a:xfrm>
          <a:off x="13004800" y="13053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フローチャート: 判断 451">
          <a:extLst>
            <a:ext uri="{FF2B5EF4-FFF2-40B4-BE49-F238E27FC236}">
              <a16:creationId xmlns:a16="http://schemas.microsoft.com/office/drawing/2014/main" xmlns="" id="{00000000-0008-0000-0400-0000C4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53720</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19050</xdr:rowOff>
    </xdr:from>
    <xdr:to>
      <xdr:col>82</xdr:col>
      <xdr:colOff>158750</xdr:colOff>
      <xdr:row>73</xdr:row>
      <xdr:rowOff>120650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6459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99077</xdr:rowOff>
    </xdr:from>
    <xdr:ext cx="762000" cy="259045"/>
    <xdr:sp macro="" textlink="">
      <xdr:nvSpPr>
        <xdr:cNvPr id="460" name="公債費以外該当値テキスト">
          <a:extLst>
            <a:ext uri="{FF2B5EF4-FFF2-40B4-BE49-F238E27FC236}">
              <a16:creationId xmlns:a16="http://schemas.microsoft.com/office/drawing/2014/main" xmlns="" id="{00000000-0008-0000-0400-0000CC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43543</xdr:rowOff>
    </xdr:from>
    <xdr:to>
      <xdr:col>78</xdr:col>
      <xdr:colOff>120650</xdr:colOff>
      <xdr:row>74</xdr:row>
      <xdr:rowOff>145143</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5621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155320</xdr:rowOff>
    </xdr:from>
    <xdr:ext cx="7366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5290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166007</xdr:rowOff>
    </xdr:from>
    <xdr:to>
      <xdr:col>74</xdr:col>
      <xdr:colOff>31750</xdr:colOff>
      <xdr:row>76</xdr:row>
      <xdr:rowOff>96157</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106334</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4401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5443</xdr:rowOff>
    </xdr:from>
    <xdr:to>
      <xdr:col>69</xdr:col>
      <xdr:colOff>142875</xdr:colOff>
      <xdr:row>76</xdr:row>
      <xdr:rowOff>107043</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3843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117220</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3512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144235</xdr:rowOff>
    </xdr:from>
    <xdr:to>
      <xdr:col>65</xdr:col>
      <xdr:colOff>53975</xdr:colOff>
      <xdr:row>76</xdr:row>
      <xdr:rowOff>74386</xdr:rowOff>
    </xdr:to>
    <xdr:sp macro="" textlink="">
      <xdr:nvSpPr>
        <xdr:cNvPr id="467" name="楕円 466">
          <a:extLst>
            <a:ext uri="{FF2B5EF4-FFF2-40B4-BE49-F238E27FC236}">
              <a16:creationId xmlns:a16="http://schemas.microsoft.com/office/drawing/2014/main" xmlns="" id="{00000000-0008-0000-0400-0000D3010000}"/>
            </a:ext>
          </a:extLst>
        </xdr:cNvPr>
        <xdr:cNvSpPr/>
      </xdr:nvSpPr>
      <xdr:spPr>
        <a:xfrm>
          <a:off x="12954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84562</xdr:rowOff>
    </xdr:from>
    <xdr:ext cx="762000" cy="259045"/>
    <xdr:sp macro="" textlink="">
      <xdr:nvSpPr>
        <xdr:cNvPr id="468" name="テキスト ボックス 467">
          <a:extLst>
            <a:ext uri="{FF2B5EF4-FFF2-40B4-BE49-F238E27FC236}">
              <a16:creationId xmlns:a16="http://schemas.microsoft.com/office/drawing/2014/main" xmlns="" id="{00000000-0008-0000-0400-0000D4010000}"/>
            </a:ext>
          </a:extLst>
        </xdr:cNvPr>
        <xdr:cNvSpPr txBox="1"/>
      </xdr:nvSpPr>
      <xdr:spPr>
        <a:xfrm>
          <a:off x="12623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34074</xdr:rowOff>
    </xdr:from>
    <xdr:to>
      <xdr:col>29</xdr:col>
      <xdr:colOff>127000</xdr:colOff>
      <xdr:row>11</xdr:row>
      <xdr:rowOff>123990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1967649"/>
          <a:ext cx="647700" cy="89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60393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51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103378</xdr:rowOff>
    </xdr:from>
    <xdr:to>
      <xdr:col>26</xdr:col>
      <xdr:colOff>50800</xdr:colOff>
      <xdr:row>11</xdr:row>
      <xdr:rowOff>123990</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036953"/>
          <a:ext cx="6985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24960</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9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103378</xdr:rowOff>
    </xdr:from>
    <xdr:to>
      <xdr:col>22</xdr:col>
      <xdr:colOff>114300</xdr:colOff>
      <xdr:row>11</xdr:row>
      <xdr:rowOff>117285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036953"/>
          <a:ext cx="698500" cy="1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93883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117285</xdr:rowOff>
    </xdr:from>
    <xdr:to>
      <xdr:col>18</xdr:col>
      <xdr:colOff>177800</xdr:colOff>
      <xdr:row>11</xdr:row>
      <xdr:rowOff>137058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050860"/>
          <a:ext cx="698500" cy="1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122458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149852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154724</xdr:rowOff>
    </xdr:from>
    <xdr:to>
      <xdr:col>29</xdr:col>
      <xdr:colOff>177800</xdr:colOff>
      <xdr:row>11</xdr:row>
      <xdr:rowOff>84874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191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101401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18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73190</xdr:rowOff>
    </xdr:from>
    <xdr:to>
      <xdr:col>26</xdr:col>
      <xdr:colOff>101600</xdr:colOff>
      <xdr:row>12</xdr:row>
      <xdr:rowOff>3340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006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13517</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177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52578</xdr:rowOff>
    </xdr:from>
    <xdr:to>
      <xdr:col>22</xdr:col>
      <xdr:colOff>165100</xdr:colOff>
      <xdr:row>11</xdr:row>
      <xdr:rowOff>154178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198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164355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1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66485</xdr:rowOff>
    </xdr:from>
    <xdr:to>
      <xdr:col>19</xdr:col>
      <xdr:colOff>38100</xdr:colOff>
      <xdr:row>11</xdr:row>
      <xdr:rowOff>168085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00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6812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176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86258</xdr:rowOff>
    </xdr:from>
    <xdr:to>
      <xdr:col>15</xdr:col>
      <xdr:colOff>101600</xdr:colOff>
      <xdr:row>12</xdr:row>
      <xdr:rowOff>16408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01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26585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178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261684</xdr:rowOff>
    </xdr:from>
    <xdr:to>
      <xdr:col>29</xdr:col>
      <xdr:colOff>127000</xdr:colOff>
      <xdr:row>33</xdr:row>
      <xdr:rowOff>303175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186234"/>
          <a:ext cx="6477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162700</xdr:rowOff>
    </xdr:from>
    <xdr:to>
      <xdr:col>26</xdr:col>
      <xdr:colOff>50800</xdr:colOff>
      <xdr:row>33</xdr:row>
      <xdr:rowOff>261684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087250"/>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162700</xdr:rowOff>
    </xdr:from>
    <xdr:to>
      <xdr:col>22</xdr:col>
      <xdr:colOff>114300</xdr:colOff>
      <xdr:row>33</xdr:row>
      <xdr:rowOff>169672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087250"/>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169672</xdr:rowOff>
    </xdr:from>
    <xdr:to>
      <xdr:col>18</xdr:col>
      <xdr:colOff>177800</xdr:colOff>
      <xdr:row>33</xdr:row>
      <xdr:rowOff>175349</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094222"/>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252375</xdr:rowOff>
    </xdr:from>
    <xdr:to>
      <xdr:col>29</xdr:col>
      <xdr:colOff>177800</xdr:colOff>
      <xdr:row>34</xdr:row>
      <xdr:rowOff>11075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17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199052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1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210884</xdr:rowOff>
    </xdr:from>
    <xdr:to>
      <xdr:col>26</xdr:col>
      <xdr:colOff>101600</xdr:colOff>
      <xdr:row>33</xdr:row>
      <xdr:rowOff>312484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13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151211</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590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111900</xdr:rowOff>
    </xdr:from>
    <xdr:to>
      <xdr:col>22</xdr:col>
      <xdr:colOff>165100</xdr:colOff>
      <xdr:row>33</xdr:row>
      <xdr:rowOff>213500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52227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58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118872</xdr:rowOff>
    </xdr:from>
    <xdr:to>
      <xdr:col>19</xdr:col>
      <xdr:colOff>38100</xdr:colOff>
      <xdr:row>33</xdr:row>
      <xdr:rowOff>220472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043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59199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581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124549</xdr:rowOff>
    </xdr:from>
    <xdr:to>
      <xdr:col>15</xdr:col>
      <xdr:colOff>101600</xdr:colOff>
      <xdr:row>33</xdr:row>
      <xdr:rowOff>226149</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04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64876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581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187,021
185,285
973.89
110,213,262
103,971,849
4,784,600
59,546,793
120,083,151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124547</xdr:rowOff>
    </xdr:from>
    <xdr:to>
      <xdr:col>24</xdr:col>
      <xdr:colOff>63500</xdr:colOff>
      <xdr:row>31</xdr:row>
      <xdr:rowOff>13545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268047"/>
          <a:ext cx="838200" cy="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13545</xdr:rowOff>
    </xdr:from>
    <xdr:to>
      <xdr:col>19</xdr:col>
      <xdr:colOff>177800</xdr:colOff>
      <xdr:row>31</xdr:row>
      <xdr:rowOff>28013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328495"/>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109035</xdr:rowOff>
    </xdr:from>
    <xdr:to>
      <xdr:col>15</xdr:col>
      <xdr:colOff>50800</xdr:colOff>
      <xdr:row>31</xdr:row>
      <xdr:rowOff>28013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5252535"/>
          <a:ext cx="889000" cy="9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109035</xdr:rowOff>
    </xdr:from>
    <xdr:to>
      <xdr:col>10</xdr:col>
      <xdr:colOff>114300</xdr:colOff>
      <xdr:row>30</xdr:row>
      <xdr:rowOff>166315</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252535"/>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73747</xdr:rowOff>
    </xdr:from>
    <xdr:to>
      <xdr:col>24</xdr:col>
      <xdr:colOff>114300</xdr:colOff>
      <xdr:row>31</xdr:row>
      <xdr:rowOff>3897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2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26774</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134195</xdr:rowOff>
    </xdr:from>
    <xdr:to>
      <xdr:col>20</xdr:col>
      <xdr:colOff>38100</xdr:colOff>
      <xdr:row>31</xdr:row>
      <xdr:rowOff>64345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2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80872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0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148663</xdr:rowOff>
    </xdr:from>
    <xdr:to>
      <xdr:col>15</xdr:col>
      <xdr:colOff>101600</xdr:colOff>
      <xdr:row>31</xdr:row>
      <xdr:rowOff>78813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2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95340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0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58235</xdr:rowOff>
    </xdr:from>
    <xdr:to>
      <xdr:col>10</xdr:col>
      <xdr:colOff>165100</xdr:colOff>
      <xdr:row>30</xdr:row>
      <xdr:rowOff>159835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2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4912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49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115515</xdr:rowOff>
    </xdr:from>
    <xdr:to>
      <xdr:col>6</xdr:col>
      <xdr:colOff>38100</xdr:colOff>
      <xdr:row>31</xdr:row>
      <xdr:rowOff>45665</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2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62192</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0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87030</xdr:rowOff>
    </xdr:from>
    <xdr:to>
      <xdr:col>24</xdr:col>
      <xdr:colOff>63500</xdr:colOff>
      <xdr:row>53</xdr:row>
      <xdr:rowOff>52467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002430"/>
          <a:ext cx="838200" cy="1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52467</xdr:rowOff>
    </xdr:from>
    <xdr:to>
      <xdr:col>19</xdr:col>
      <xdr:colOff>177800</xdr:colOff>
      <xdr:row>54</xdr:row>
      <xdr:rowOff>69017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139317"/>
          <a:ext cx="889000" cy="18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20096</xdr:rowOff>
    </xdr:from>
    <xdr:to>
      <xdr:col>15</xdr:col>
      <xdr:colOff>50800</xdr:colOff>
      <xdr:row>54</xdr:row>
      <xdr:rowOff>69017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278396"/>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20096</xdr:rowOff>
    </xdr:from>
    <xdr:to>
      <xdr:col>10</xdr:col>
      <xdr:colOff>114300</xdr:colOff>
      <xdr:row>54</xdr:row>
      <xdr:rowOff>124567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278396"/>
          <a:ext cx="889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36230</xdr:rowOff>
    </xdr:from>
    <xdr:to>
      <xdr:col>24</xdr:col>
      <xdr:colOff>114300</xdr:colOff>
      <xdr:row>52</xdr:row>
      <xdr:rowOff>137830</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89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160707</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89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1667</xdr:rowOff>
    </xdr:from>
    <xdr:to>
      <xdr:col>20</xdr:col>
      <xdr:colOff>38100</xdr:colOff>
      <xdr:row>53</xdr:row>
      <xdr:rowOff>103267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0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119794</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88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18217</xdr:rowOff>
    </xdr:from>
    <xdr:to>
      <xdr:col>15</xdr:col>
      <xdr:colOff>101600</xdr:colOff>
      <xdr:row>54</xdr:row>
      <xdr:rowOff>119817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2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136344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05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140746</xdr:rowOff>
    </xdr:from>
    <xdr:to>
      <xdr:col>10</xdr:col>
      <xdr:colOff>165100</xdr:colOff>
      <xdr:row>54</xdr:row>
      <xdr:rowOff>70896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2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87423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0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73767</xdr:rowOff>
    </xdr:from>
    <xdr:to>
      <xdr:col>6</xdr:col>
      <xdr:colOff>38100</xdr:colOff>
      <xdr:row>55</xdr:row>
      <xdr:rowOff>3917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3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20444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1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99466</xdr:rowOff>
    </xdr:from>
    <xdr:to>
      <xdr:col>24</xdr:col>
      <xdr:colOff>62865</xdr:colOff>
      <xdr:row>79</xdr:row>
      <xdr:rowOff>21856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443866"/>
          <a:ext cx="1270" cy="112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25683</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7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21856</xdr:rowOff>
    </xdr:from>
    <xdr:to>
      <xdr:col>24</xdr:col>
      <xdr:colOff>152400</xdr:colOff>
      <xdr:row>79</xdr:row>
      <xdr:rowOff>21856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6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46143</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2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99466</xdr:rowOff>
    </xdr:from>
    <xdr:to>
      <xdr:col>24</xdr:col>
      <xdr:colOff>152400</xdr:colOff>
      <xdr:row>72</xdr:row>
      <xdr:rowOff>99466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4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26124</xdr:rowOff>
    </xdr:from>
    <xdr:to>
      <xdr:col>24</xdr:col>
      <xdr:colOff>63500</xdr:colOff>
      <xdr:row>72</xdr:row>
      <xdr:rowOff>99466</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2199074"/>
          <a:ext cx="838200" cy="2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100931</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302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122504</xdr:rowOff>
    </xdr:from>
    <xdr:to>
      <xdr:col>24</xdr:col>
      <xdr:colOff>114300</xdr:colOff>
      <xdr:row>78</xdr:row>
      <xdr:rowOff>52654</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26124</xdr:rowOff>
    </xdr:from>
    <xdr:to>
      <xdr:col>19</xdr:col>
      <xdr:colOff>177800</xdr:colOff>
      <xdr:row>75</xdr:row>
      <xdr:rowOff>164085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2199074"/>
          <a:ext cx="889000" cy="8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124904</xdr:rowOff>
    </xdr:from>
    <xdr:to>
      <xdr:col>20</xdr:col>
      <xdr:colOff>38100</xdr:colOff>
      <xdr:row>78</xdr:row>
      <xdr:rowOff>55054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46181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41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109334</xdr:rowOff>
    </xdr:from>
    <xdr:to>
      <xdr:col>15</xdr:col>
      <xdr:colOff>50800</xdr:colOff>
      <xdr:row>75</xdr:row>
      <xdr:rowOff>164085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2796634"/>
          <a:ext cx="889000" cy="2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160376</xdr:rowOff>
    </xdr:from>
    <xdr:to>
      <xdr:col>15</xdr:col>
      <xdr:colOff>101600</xdr:colOff>
      <xdr:row>78</xdr:row>
      <xdr:rowOff>90526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81653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4293</xdr:rowOff>
    </xdr:from>
    <xdr:to>
      <xdr:col>10</xdr:col>
      <xdr:colOff>114300</xdr:colOff>
      <xdr:row>74</xdr:row>
      <xdr:rowOff>109334</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2520143"/>
          <a:ext cx="889000" cy="2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164872</xdr:rowOff>
    </xdr:from>
    <xdr:to>
      <xdr:col>10</xdr:col>
      <xdr:colOff>165100</xdr:colOff>
      <xdr:row>78</xdr:row>
      <xdr:rowOff>95022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86149</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136144</xdr:rowOff>
    </xdr:from>
    <xdr:to>
      <xdr:col>6</xdr:col>
      <xdr:colOff>38100</xdr:colOff>
      <xdr:row>78</xdr:row>
      <xdr:rowOff>66294</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57421</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48666</xdr:rowOff>
    </xdr:from>
    <xdr:to>
      <xdr:col>24</xdr:col>
      <xdr:colOff>114300</xdr:colOff>
      <xdr:row>72</xdr:row>
      <xdr:rowOff>150266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23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1693</xdr:rowOff>
    </xdr:from>
    <xdr:ext cx="534377"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23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146774</xdr:rowOff>
    </xdr:from>
    <xdr:to>
      <xdr:col>20</xdr:col>
      <xdr:colOff>38100</xdr:colOff>
      <xdr:row>71</xdr:row>
      <xdr:rowOff>76924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21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93451</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30111" y="1192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113284</xdr:rowOff>
    </xdr:from>
    <xdr:to>
      <xdr:col>15</xdr:col>
      <xdr:colOff>101600</xdr:colOff>
      <xdr:row>76</xdr:row>
      <xdr:rowOff>43433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2972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59961</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41111" y="127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58534</xdr:rowOff>
    </xdr:from>
    <xdr:to>
      <xdr:col>10</xdr:col>
      <xdr:colOff>165100</xdr:colOff>
      <xdr:row>74</xdr:row>
      <xdr:rowOff>160134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27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5211</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52111" y="125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124943</xdr:rowOff>
    </xdr:from>
    <xdr:to>
      <xdr:col>6</xdr:col>
      <xdr:colOff>38100</xdr:colOff>
      <xdr:row>73</xdr:row>
      <xdr:rowOff>55093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24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71620</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63111" y="122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123169</xdr:rowOff>
    </xdr:from>
    <xdr:to>
      <xdr:col>24</xdr:col>
      <xdr:colOff>62865</xdr:colOff>
      <xdr:row>96</xdr:row>
      <xdr:rowOff>158417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53669"/>
          <a:ext cx="1270" cy="1063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162244</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62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158417</xdr:rowOff>
    </xdr:from>
    <xdr:to>
      <xdr:col>24</xdr:col>
      <xdr:colOff>152400</xdr:colOff>
      <xdr:row>96</xdr:row>
      <xdr:rowOff>158417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61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69846</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3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123169</xdr:rowOff>
    </xdr:from>
    <xdr:to>
      <xdr:col>24</xdr:col>
      <xdr:colOff>152400</xdr:colOff>
      <xdr:row>90</xdr:row>
      <xdr:rowOff>123169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53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9455</xdr:rowOff>
    </xdr:from>
    <xdr:to>
      <xdr:col>24</xdr:col>
      <xdr:colOff>63500</xdr:colOff>
      <xdr:row>97</xdr:row>
      <xdr:rowOff>152558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468655"/>
          <a:ext cx="838200" cy="3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120964</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065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98087</xdr:rowOff>
    </xdr:from>
    <xdr:to>
      <xdr:col>24</xdr:col>
      <xdr:colOff>114300</xdr:colOff>
      <xdr:row>95</xdr:row>
      <xdr:rowOff>28237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21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152558</xdr:rowOff>
    </xdr:from>
    <xdr:to>
      <xdr:col>19</xdr:col>
      <xdr:colOff>177800</xdr:colOff>
      <xdr:row>98</xdr:row>
      <xdr:rowOff>45988</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783208"/>
          <a:ext cx="889000" cy="6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108589</xdr:rowOff>
    </xdr:from>
    <xdr:to>
      <xdr:col>20</xdr:col>
      <xdr:colOff>38100</xdr:colOff>
      <xdr:row>97</xdr:row>
      <xdr:rowOff>38739</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56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55266</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3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45988</xdr:rowOff>
    </xdr:from>
    <xdr:to>
      <xdr:col>15</xdr:col>
      <xdr:colOff>50800</xdr:colOff>
      <xdr:row>98</xdr:row>
      <xdr:rowOff>96251</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848088"/>
          <a:ext cx="889000" cy="5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137035</xdr:rowOff>
    </xdr:from>
    <xdr:to>
      <xdr:col>15</xdr:col>
      <xdr:colOff>101600</xdr:colOff>
      <xdr:row>97</xdr:row>
      <xdr:rowOff>67185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5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83712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3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96251</xdr:rowOff>
    </xdr:from>
    <xdr:to>
      <xdr:col>10</xdr:col>
      <xdr:colOff>114300</xdr:colOff>
      <xdr:row>98</xdr:row>
      <xdr:rowOff>99595</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898351"/>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2274</xdr:rowOff>
    </xdr:from>
    <xdr:to>
      <xdr:col>10</xdr:col>
      <xdr:colOff>165100</xdr:colOff>
      <xdr:row>97</xdr:row>
      <xdr:rowOff>103874</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63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120401</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4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133362</xdr:rowOff>
    </xdr:from>
    <xdr:to>
      <xdr:col>6</xdr:col>
      <xdr:colOff>38100</xdr:colOff>
      <xdr:row>97</xdr:row>
      <xdr:rowOff>63512</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59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80039</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3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130105</xdr:rowOff>
    </xdr:from>
    <xdr:to>
      <xdr:col>24</xdr:col>
      <xdr:colOff>114300</xdr:colOff>
      <xdr:row>96</xdr:row>
      <xdr:rowOff>60255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4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108532</xdr:rowOff>
    </xdr:from>
    <xdr:ext cx="599010"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39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101758</xdr:rowOff>
    </xdr:from>
    <xdr:to>
      <xdr:col>20</xdr:col>
      <xdr:colOff>38100</xdr:colOff>
      <xdr:row>98</xdr:row>
      <xdr:rowOff>31908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23035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8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166638</xdr:rowOff>
    </xdr:from>
    <xdr:to>
      <xdr:col>15</xdr:col>
      <xdr:colOff>101600</xdr:colOff>
      <xdr:row>98</xdr:row>
      <xdr:rowOff>96788</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87915</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8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45451</xdr:rowOff>
    </xdr:from>
    <xdr:to>
      <xdr:col>10</xdr:col>
      <xdr:colOff>165100</xdr:colOff>
      <xdr:row>98</xdr:row>
      <xdr:rowOff>147051</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8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138178</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9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48795</xdr:rowOff>
    </xdr:from>
    <xdr:to>
      <xdr:col>6</xdr:col>
      <xdr:colOff>38100</xdr:colOff>
      <xdr:row>98</xdr:row>
      <xdr:rowOff>150395</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8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141522</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9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xmlns=""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82430</xdr:rowOff>
    </xdr:from>
    <xdr:to>
      <xdr:col>54</xdr:col>
      <xdr:colOff>189865</xdr:colOff>
      <xdr:row>39</xdr:row>
      <xdr:rowOff>151685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10475595" y="6254630"/>
          <a:ext cx="1270" cy="58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155512</xdr:rowOff>
    </xdr:from>
    <xdr:ext cx="534377" cy="259045"/>
    <xdr:sp macro="" textlink="">
      <xdr:nvSpPr>
        <xdr:cNvPr id="294" name="補助費等最小値テキスト">
          <a:extLst>
            <a:ext uri="{FF2B5EF4-FFF2-40B4-BE49-F238E27FC236}">
              <a16:creationId xmlns:a16="http://schemas.microsoft.com/office/drawing/2014/main" xmlns="" id="{00000000-0008-0000-0600-000026010000}"/>
            </a:ext>
          </a:extLst>
        </xdr:cNvPr>
        <xdr:cNvSpPr txBox="1"/>
      </xdr:nvSpPr>
      <xdr:spPr>
        <a:xfrm>
          <a:off x="10528300" y="68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151685</xdr:rowOff>
    </xdr:from>
    <xdr:to>
      <xdr:col>55</xdr:col>
      <xdr:colOff>88900</xdr:colOff>
      <xdr:row>39</xdr:row>
      <xdr:rowOff>151685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838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29107</xdr:rowOff>
    </xdr:from>
    <xdr:ext cx="534377" cy="259045"/>
    <xdr:sp macro="" textlink="">
      <xdr:nvSpPr>
        <xdr:cNvPr id="296" name="補助費等最大値テキスト">
          <a:extLst>
            <a:ext uri="{FF2B5EF4-FFF2-40B4-BE49-F238E27FC236}">
              <a16:creationId xmlns:a16="http://schemas.microsoft.com/office/drawing/2014/main" xmlns="" id="{00000000-0008-0000-0600-000028010000}"/>
            </a:ext>
          </a:extLst>
        </xdr:cNvPr>
        <xdr:cNvSpPr txBox="1"/>
      </xdr:nvSpPr>
      <xdr:spPr>
        <a:xfrm>
          <a:off x="10528300" y="602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82430</xdr:rowOff>
    </xdr:from>
    <xdr:to>
      <xdr:col>55</xdr:col>
      <xdr:colOff>88900</xdr:colOff>
      <xdr:row>36</xdr:row>
      <xdr:rowOff>82430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625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111495</xdr:rowOff>
    </xdr:from>
    <xdr:to>
      <xdr:col>55</xdr:col>
      <xdr:colOff>0</xdr:colOff>
      <xdr:row>36</xdr:row>
      <xdr:rowOff>82430</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9639300" y="5254995"/>
          <a:ext cx="838200" cy="99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114778</xdr:rowOff>
    </xdr:from>
    <xdr:ext cx="534377" cy="259045"/>
    <xdr:sp macro="" textlink="">
      <xdr:nvSpPr>
        <xdr:cNvPr id="299" name="補助費等平均値テキスト">
          <a:extLst>
            <a:ext uri="{FF2B5EF4-FFF2-40B4-BE49-F238E27FC236}">
              <a16:creationId xmlns:a16="http://schemas.microsoft.com/office/drawing/2014/main" xmlns="" id="{00000000-0008-0000-0600-00002B010000}"/>
            </a:ext>
          </a:extLst>
        </xdr:cNvPr>
        <xdr:cNvSpPr txBox="1"/>
      </xdr:nvSpPr>
      <xdr:spPr>
        <a:xfrm>
          <a:off x="10528300" y="6629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136351</xdr:rowOff>
    </xdr:from>
    <xdr:to>
      <xdr:col>55</xdr:col>
      <xdr:colOff>50800</xdr:colOff>
      <xdr:row>39</xdr:row>
      <xdr:rowOff>66501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10426700" y="665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111495</xdr:rowOff>
    </xdr:from>
    <xdr:to>
      <xdr:col>50</xdr:col>
      <xdr:colOff>114300</xdr:colOff>
      <xdr:row>37</xdr:row>
      <xdr:rowOff>144261</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8750300" y="5254995"/>
          <a:ext cx="889000" cy="12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45934</xdr:rowOff>
    </xdr:from>
    <xdr:to>
      <xdr:col>50</xdr:col>
      <xdr:colOff>165100</xdr:colOff>
      <xdr:row>32</xdr:row>
      <xdr:rowOff>147534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95885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138661</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339795" y="562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144261</xdr:rowOff>
    </xdr:from>
    <xdr:to>
      <xdr:col>45</xdr:col>
      <xdr:colOff>177800</xdr:colOff>
      <xdr:row>38</xdr:row>
      <xdr:rowOff>124982</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7861300" y="6487911"/>
          <a:ext cx="889000" cy="1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20287</xdr:rowOff>
    </xdr:from>
    <xdr:to>
      <xdr:col>46</xdr:col>
      <xdr:colOff>38100</xdr:colOff>
      <xdr:row>39</xdr:row>
      <xdr:rowOff>121887</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8699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113014</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483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124982</xdr:rowOff>
    </xdr:from>
    <xdr:to>
      <xdr:col>41</xdr:col>
      <xdr:colOff>50800</xdr:colOff>
      <xdr:row>39</xdr:row>
      <xdr:rowOff>11793</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flipV="1">
          <a:off x="6972300" y="6640082"/>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25066</xdr:rowOff>
    </xdr:from>
    <xdr:to>
      <xdr:col>41</xdr:col>
      <xdr:colOff>101600</xdr:colOff>
      <xdr:row>39</xdr:row>
      <xdr:rowOff>126666</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7810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117793</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31532</xdr:rowOff>
    </xdr:from>
    <xdr:to>
      <xdr:col>36</xdr:col>
      <xdr:colOff>165100</xdr:colOff>
      <xdr:row>39</xdr:row>
      <xdr:rowOff>133132</xdr:rowOff>
    </xdr:to>
    <xdr:sp macro="" textlink="">
      <xdr:nvSpPr>
        <xdr:cNvPr id="310" name="フローチャート: 判断 309">
          <a:extLst>
            <a:ext uri="{FF2B5EF4-FFF2-40B4-BE49-F238E27FC236}">
              <a16:creationId xmlns:a16="http://schemas.microsoft.com/office/drawing/2014/main" xmlns="" id="{00000000-0008-0000-0600-000036010000}"/>
            </a:ext>
          </a:extLst>
        </xdr:cNvPr>
        <xdr:cNvSpPr/>
      </xdr:nvSpPr>
      <xdr:spPr>
        <a:xfrm>
          <a:off x="6921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124259</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31630</xdr:rowOff>
    </xdr:from>
    <xdr:to>
      <xdr:col>55</xdr:col>
      <xdr:colOff>50800</xdr:colOff>
      <xdr:row>36</xdr:row>
      <xdr:rowOff>133230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10426700" y="62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156107</xdr:rowOff>
    </xdr:from>
    <xdr:ext cx="534377" cy="259045"/>
    <xdr:sp macro="" textlink="">
      <xdr:nvSpPr>
        <xdr:cNvPr id="318" name="補助費等該当値テキスト">
          <a:extLst>
            <a:ext uri="{FF2B5EF4-FFF2-40B4-BE49-F238E27FC236}">
              <a16:creationId xmlns:a16="http://schemas.microsoft.com/office/drawing/2014/main" xmlns="" id="{00000000-0008-0000-0600-00003E010000}"/>
            </a:ext>
          </a:extLst>
        </xdr:cNvPr>
        <xdr:cNvSpPr txBox="1"/>
      </xdr:nvSpPr>
      <xdr:spPr>
        <a:xfrm>
          <a:off x="10528300" y="61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60695</xdr:rowOff>
    </xdr:from>
    <xdr:to>
      <xdr:col>50</xdr:col>
      <xdr:colOff>165100</xdr:colOff>
      <xdr:row>30</xdr:row>
      <xdr:rowOff>162295</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9588500" y="52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7372</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9339795" y="49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93461</xdr:rowOff>
    </xdr:from>
    <xdr:to>
      <xdr:col>46</xdr:col>
      <xdr:colOff>38100</xdr:colOff>
      <xdr:row>38</xdr:row>
      <xdr:rowOff>23611</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8699500" y="64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40138</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8483111" y="621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74182</xdr:rowOff>
    </xdr:from>
    <xdr:to>
      <xdr:col>41</xdr:col>
      <xdr:colOff>101600</xdr:colOff>
      <xdr:row>39</xdr:row>
      <xdr:rowOff>4332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7810500" y="65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20860</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7594111" y="63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132443</xdr:rowOff>
    </xdr:from>
    <xdr:to>
      <xdr:col>36</xdr:col>
      <xdr:colOff>165100</xdr:colOff>
      <xdr:row>39</xdr:row>
      <xdr:rowOff>62593</xdr:rowOff>
    </xdr:to>
    <xdr:sp macro="" textlink="">
      <xdr:nvSpPr>
        <xdr:cNvPr id="325" name="楕円 324">
          <a:extLst>
            <a:ext uri="{FF2B5EF4-FFF2-40B4-BE49-F238E27FC236}">
              <a16:creationId xmlns:a16="http://schemas.microsoft.com/office/drawing/2014/main" xmlns="" id="{00000000-0008-0000-0600-000045010000}"/>
            </a:ext>
          </a:extLst>
        </xdr:cNvPr>
        <xdr:cNvSpPr/>
      </xdr:nvSpPr>
      <xdr:spPr>
        <a:xfrm>
          <a:off x="6921500" y="66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79120</xdr:rowOff>
    </xdr:from>
    <xdr:ext cx="534377"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705111" y="642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xmlns=""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30670</xdr:rowOff>
    </xdr:from>
    <xdr:to>
      <xdr:col>54</xdr:col>
      <xdr:colOff>189865</xdr:colOff>
      <xdr:row>58</xdr:row>
      <xdr:rowOff>36195</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10475595" y="9288970"/>
          <a:ext cx="1270" cy="69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40022</xdr:rowOff>
    </xdr:from>
    <xdr:ext cx="534377" cy="259045"/>
    <xdr:sp macro="" textlink="">
      <xdr:nvSpPr>
        <xdr:cNvPr id="351" name="普通建設事業費最小値テキスト">
          <a:extLst>
            <a:ext uri="{FF2B5EF4-FFF2-40B4-BE49-F238E27FC236}">
              <a16:creationId xmlns:a16="http://schemas.microsoft.com/office/drawing/2014/main" xmlns="" id="{00000000-0008-0000-0600-00005F010000}"/>
            </a:ext>
          </a:extLst>
        </xdr:cNvPr>
        <xdr:cNvSpPr txBox="1"/>
      </xdr:nvSpPr>
      <xdr:spPr>
        <a:xfrm>
          <a:off x="10528300" y="99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36195</xdr:rowOff>
    </xdr:from>
    <xdr:to>
      <xdr:col>55</xdr:col>
      <xdr:colOff>88900</xdr:colOff>
      <xdr:row>58</xdr:row>
      <xdr:rowOff>36195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998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148797</xdr:rowOff>
    </xdr:from>
    <xdr:ext cx="534377" cy="259045"/>
    <xdr:sp macro="" textlink="">
      <xdr:nvSpPr>
        <xdr:cNvPr id="353" name="普通建設事業費最大値テキスト">
          <a:extLst>
            <a:ext uri="{FF2B5EF4-FFF2-40B4-BE49-F238E27FC236}">
              <a16:creationId xmlns:a16="http://schemas.microsoft.com/office/drawing/2014/main" xmlns="" id="{00000000-0008-0000-0600-000061010000}"/>
            </a:ext>
          </a:extLst>
        </xdr:cNvPr>
        <xdr:cNvSpPr txBox="1"/>
      </xdr:nvSpPr>
      <xdr:spPr>
        <a:xfrm>
          <a:off x="10528300" y="906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30670</xdr:rowOff>
    </xdr:from>
    <xdr:to>
      <xdr:col>55</xdr:col>
      <xdr:colOff>88900</xdr:colOff>
      <xdr:row>54</xdr:row>
      <xdr:rowOff>30670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928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96724</xdr:rowOff>
    </xdr:from>
    <xdr:to>
      <xdr:col>55</xdr:col>
      <xdr:colOff>0</xdr:colOff>
      <xdr:row>56</xdr:row>
      <xdr:rowOff>46228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9639300" y="9526474"/>
          <a:ext cx="838200" cy="1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141927</xdr:rowOff>
    </xdr:from>
    <xdr:ext cx="534377" cy="259045"/>
    <xdr:sp macro="" textlink="">
      <xdr:nvSpPr>
        <xdr:cNvPr id="356" name="普通建設事業費平均値テキスト">
          <a:extLst>
            <a:ext uri="{FF2B5EF4-FFF2-40B4-BE49-F238E27FC236}">
              <a16:creationId xmlns:a16="http://schemas.microsoft.com/office/drawing/2014/main" xmlns="" id="{00000000-0008-0000-0600-000064010000}"/>
            </a:ext>
          </a:extLst>
        </xdr:cNvPr>
        <xdr:cNvSpPr txBox="1"/>
      </xdr:nvSpPr>
      <xdr:spPr>
        <a:xfrm>
          <a:off x="10528300" y="9571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163500</xdr:rowOff>
    </xdr:from>
    <xdr:to>
      <xdr:col>55</xdr:col>
      <xdr:colOff>50800</xdr:colOff>
      <xdr:row>56</xdr:row>
      <xdr:rowOff>93650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10426700" y="95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4420</xdr:rowOff>
    </xdr:from>
    <xdr:to>
      <xdr:col>50</xdr:col>
      <xdr:colOff>114300</xdr:colOff>
      <xdr:row>56</xdr:row>
      <xdr:rowOff>46228</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8750300" y="9434170"/>
          <a:ext cx="889000" cy="2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130035</xdr:rowOff>
    </xdr:from>
    <xdr:to>
      <xdr:col>50</xdr:col>
      <xdr:colOff>165100</xdr:colOff>
      <xdr:row>56</xdr:row>
      <xdr:rowOff>60185</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9588500" y="955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76712</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72111" y="93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4420</xdr:rowOff>
    </xdr:from>
    <xdr:to>
      <xdr:col>45</xdr:col>
      <xdr:colOff>177800</xdr:colOff>
      <xdr:row>55</xdr:row>
      <xdr:rowOff>31852</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7861300" y="94341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94806</xdr:rowOff>
    </xdr:from>
    <xdr:to>
      <xdr:col>46</xdr:col>
      <xdr:colOff>38100</xdr:colOff>
      <xdr:row>56</xdr:row>
      <xdr:rowOff>24956</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8699500" y="95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16083</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83111" y="96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50686</xdr:rowOff>
    </xdr:from>
    <xdr:to>
      <xdr:col>41</xdr:col>
      <xdr:colOff>50800</xdr:colOff>
      <xdr:row>55</xdr:row>
      <xdr:rowOff>31852</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a:off x="6972300" y="8623186"/>
          <a:ext cx="889000" cy="8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107671</xdr:rowOff>
    </xdr:from>
    <xdr:to>
      <xdr:col>41</xdr:col>
      <xdr:colOff>101600</xdr:colOff>
      <xdr:row>56</xdr:row>
      <xdr:rowOff>37821</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7810500" y="95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28948</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94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102539</xdr:rowOff>
    </xdr:from>
    <xdr:to>
      <xdr:col>36</xdr:col>
      <xdr:colOff>165100</xdr:colOff>
      <xdr:row>56</xdr:row>
      <xdr:rowOff>32689</xdr:rowOff>
    </xdr:to>
    <xdr:sp macro="" textlink="">
      <xdr:nvSpPr>
        <xdr:cNvPr id="367" name="フローチャート: 判断 366">
          <a:extLst>
            <a:ext uri="{FF2B5EF4-FFF2-40B4-BE49-F238E27FC236}">
              <a16:creationId xmlns:a16="http://schemas.microsoft.com/office/drawing/2014/main" xmlns="" id="{00000000-0008-0000-0600-00006F010000}"/>
            </a:ext>
          </a:extLst>
        </xdr:cNvPr>
        <xdr:cNvSpPr/>
      </xdr:nvSpPr>
      <xdr:spPr>
        <a:xfrm>
          <a:off x="69215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23816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05111" y="9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45924</xdr:rowOff>
    </xdr:from>
    <xdr:to>
      <xdr:col>55</xdr:col>
      <xdr:colOff>50800</xdr:colOff>
      <xdr:row>55</xdr:row>
      <xdr:rowOff>147524</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10426700" y="94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68801</xdr:rowOff>
    </xdr:from>
    <xdr:ext cx="534377" cy="259045"/>
    <xdr:sp macro="" textlink="">
      <xdr:nvSpPr>
        <xdr:cNvPr id="375" name="普通建設事業費該当値テキスト">
          <a:extLst>
            <a:ext uri="{FF2B5EF4-FFF2-40B4-BE49-F238E27FC236}">
              <a16:creationId xmlns:a16="http://schemas.microsoft.com/office/drawing/2014/main" xmlns="" id="{00000000-0008-0000-0600-000077010000}"/>
            </a:ext>
          </a:extLst>
        </xdr:cNvPr>
        <xdr:cNvSpPr txBox="1"/>
      </xdr:nvSpPr>
      <xdr:spPr>
        <a:xfrm>
          <a:off x="10528300" y="93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166878</xdr:rowOff>
    </xdr:from>
    <xdr:to>
      <xdr:col>50</xdr:col>
      <xdr:colOff>165100</xdr:colOff>
      <xdr:row>56</xdr:row>
      <xdr:rowOff>97028</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9588500" y="95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88155</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9372111" y="96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125070</xdr:rowOff>
    </xdr:from>
    <xdr:to>
      <xdr:col>46</xdr:col>
      <xdr:colOff>38100</xdr:colOff>
      <xdr:row>55</xdr:row>
      <xdr:rowOff>55220</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8699500" y="93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71747</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8483111" y="91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152502</xdr:rowOff>
    </xdr:from>
    <xdr:to>
      <xdr:col>41</xdr:col>
      <xdr:colOff>101600</xdr:colOff>
      <xdr:row>55</xdr:row>
      <xdr:rowOff>82652</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7810500" y="94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99179</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7594111" y="91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171336</xdr:rowOff>
    </xdr:from>
    <xdr:to>
      <xdr:col>36</xdr:col>
      <xdr:colOff>165100</xdr:colOff>
      <xdr:row>50</xdr:row>
      <xdr:rowOff>101486</xdr:rowOff>
    </xdr:to>
    <xdr:sp macro="" textlink="">
      <xdr:nvSpPr>
        <xdr:cNvPr id="382" name="楕円 381">
          <a:extLst>
            <a:ext uri="{FF2B5EF4-FFF2-40B4-BE49-F238E27FC236}">
              <a16:creationId xmlns:a16="http://schemas.microsoft.com/office/drawing/2014/main" xmlns="" id="{00000000-0008-0000-0600-00007E010000}"/>
            </a:ext>
          </a:extLst>
        </xdr:cNvPr>
        <xdr:cNvSpPr/>
      </xdr:nvSpPr>
      <xdr:spPr>
        <a:xfrm>
          <a:off x="6921500" y="85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118013</xdr:rowOff>
    </xdr:from>
    <xdr:ext cx="599010"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672795" y="834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xmlns=""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79921</xdr:rowOff>
    </xdr:from>
    <xdr:to>
      <xdr:col>54</xdr:col>
      <xdr:colOff>189865</xdr:colOff>
      <xdr:row>78</xdr:row>
      <xdr:rowOff>131905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10475595" y="12767221"/>
          <a:ext cx="1270" cy="73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135732</xdr:rowOff>
    </xdr:from>
    <xdr:ext cx="378565" cy="259045"/>
    <xdr:sp macro="" textlink="">
      <xdr:nvSpPr>
        <xdr:cNvPr id="406" name="普通建設事業費 （ うち新規整備　）最小値テキスト">
          <a:extLst>
            <a:ext uri="{FF2B5EF4-FFF2-40B4-BE49-F238E27FC236}">
              <a16:creationId xmlns:a16="http://schemas.microsoft.com/office/drawing/2014/main" xmlns="" id="{00000000-0008-0000-0600-000096010000}"/>
            </a:ext>
          </a:extLst>
        </xdr:cNvPr>
        <xdr:cNvSpPr txBox="1"/>
      </xdr:nvSpPr>
      <xdr:spPr>
        <a:xfrm>
          <a:off x="10528300" y="1350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131905</xdr:rowOff>
    </xdr:from>
    <xdr:to>
      <xdr:col>55</xdr:col>
      <xdr:colOff>88900</xdr:colOff>
      <xdr:row>78</xdr:row>
      <xdr:rowOff>131905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350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26598</xdr:rowOff>
    </xdr:from>
    <xdr:ext cx="534377" cy="259045"/>
    <xdr:sp macro="" textlink="">
      <xdr:nvSpPr>
        <xdr:cNvPr id="408" name="普通建設事業費 （ うち新規整備　）最大値テキスト">
          <a:extLst>
            <a:ext uri="{FF2B5EF4-FFF2-40B4-BE49-F238E27FC236}">
              <a16:creationId xmlns:a16="http://schemas.microsoft.com/office/drawing/2014/main" xmlns="" id="{00000000-0008-0000-0600-000098010000}"/>
            </a:ext>
          </a:extLst>
        </xdr:cNvPr>
        <xdr:cNvSpPr txBox="1"/>
      </xdr:nvSpPr>
      <xdr:spPr>
        <a:xfrm>
          <a:off x="10528300" y="125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79921</xdr:rowOff>
    </xdr:from>
    <xdr:to>
      <xdr:col>55</xdr:col>
      <xdr:colOff>88900</xdr:colOff>
      <xdr:row>74</xdr:row>
      <xdr:rowOff>79921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276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71005</xdr:rowOff>
    </xdr:from>
    <xdr:to>
      <xdr:col>55</xdr:col>
      <xdr:colOff>0</xdr:colOff>
      <xdr:row>78</xdr:row>
      <xdr:rowOff>79555</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9639300" y="13444105"/>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24063</xdr:rowOff>
    </xdr:from>
    <xdr:ext cx="534377" cy="259045"/>
    <xdr:sp macro="" textlink="">
      <xdr:nvSpPr>
        <xdr:cNvPr id="411" name="普通建設事業費 （ うち新規整備　）平均値テキスト">
          <a:extLst>
            <a:ext uri="{FF2B5EF4-FFF2-40B4-BE49-F238E27FC236}">
              <a16:creationId xmlns:a16="http://schemas.microsoft.com/office/drawing/2014/main" xmlns="" id="{00000000-0008-0000-0600-00009B010000}"/>
            </a:ext>
          </a:extLst>
        </xdr:cNvPr>
        <xdr:cNvSpPr txBox="1"/>
      </xdr:nvSpPr>
      <xdr:spPr>
        <a:xfrm>
          <a:off x="10528300" y="1305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1186</xdr:rowOff>
    </xdr:from>
    <xdr:to>
      <xdr:col>55</xdr:col>
      <xdr:colOff>50800</xdr:colOff>
      <xdr:row>77</xdr:row>
      <xdr:rowOff>102786</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10426700" y="132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101181</xdr:rowOff>
    </xdr:from>
    <xdr:to>
      <xdr:col>50</xdr:col>
      <xdr:colOff>114300</xdr:colOff>
      <xdr:row>78</xdr:row>
      <xdr:rowOff>79555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8750300" y="13302831"/>
          <a:ext cx="889000" cy="14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18652</xdr:rowOff>
    </xdr:from>
    <xdr:to>
      <xdr:col>50</xdr:col>
      <xdr:colOff>165100</xdr:colOff>
      <xdr:row>77</xdr:row>
      <xdr:rowOff>120252</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9588500" y="132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136779</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372111" y="129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169281</xdr:rowOff>
    </xdr:from>
    <xdr:to>
      <xdr:col>45</xdr:col>
      <xdr:colOff>177800</xdr:colOff>
      <xdr:row>77</xdr:row>
      <xdr:rowOff>101181</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7861300" y="13199481"/>
          <a:ext cx="889000" cy="10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142210</xdr:rowOff>
    </xdr:from>
    <xdr:to>
      <xdr:col>46</xdr:col>
      <xdr:colOff>38100</xdr:colOff>
      <xdr:row>77</xdr:row>
      <xdr:rowOff>72360</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8699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88886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483111" y="129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103467</xdr:rowOff>
    </xdr:from>
    <xdr:to>
      <xdr:col>41</xdr:col>
      <xdr:colOff>50800</xdr:colOff>
      <xdr:row>76</xdr:row>
      <xdr:rowOff>169281</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a:off x="6972300" y="12276417"/>
          <a:ext cx="889000" cy="9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8021</xdr:rowOff>
    </xdr:from>
    <xdr:to>
      <xdr:col>41</xdr:col>
      <xdr:colOff>101600</xdr:colOff>
      <xdr:row>77</xdr:row>
      <xdr:rowOff>109621</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7810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100748</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594111" y="133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138460</xdr:rowOff>
    </xdr:from>
    <xdr:to>
      <xdr:col>36</xdr:col>
      <xdr:colOff>165100</xdr:colOff>
      <xdr:row>77</xdr:row>
      <xdr:rowOff>68610</xdr:rowOff>
    </xdr:to>
    <xdr:sp macro="" textlink="">
      <xdr:nvSpPr>
        <xdr:cNvPr id="422" name="フローチャート: 判断 421">
          <a:extLst>
            <a:ext uri="{FF2B5EF4-FFF2-40B4-BE49-F238E27FC236}">
              <a16:creationId xmlns:a16="http://schemas.microsoft.com/office/drawing/2014/main" xmlns="" id="{00000000-0008-0000-0600-0000A6010000}"/>
            </a:ext>
          </a:extLst>
        </xdr:cNvPr>
        <xdr:cNvSpPr/>
      </xdr:nvSpPr>
      <xdr:spPr>
        <a:xfrm>
          <a:off x="6921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59737</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05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20205</xdr:rowOff>
    </xdr:from>
    <xdr:to>
      <xdr:col>55</xdr:col>
      <xdr:colOff>50800</xdr:colOff>
      <xdr:row>78</xdr:row>
      <xdr:rowOff>121805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104267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106582</xdr:rowOff>
    </xdr:from>
    <xdr:ext cx="469744" cy="259045"/>
    <xdr:sp macro="" textlink="">
      <xdr:nvSpPr>
        <xdr:cNvPr id="430" name="普通建設事業費 （ うち新規整備　）該当値テキスト">
          <a:extLst>
            <a:ext uri="{FF2B5EF4-FFF2-40B4-BE49-F238E27FC236}">
              <a16:creationId xmlns:a16="http://schemas.microsoft.com/office/drawing/2014/main" xmlns="" id="{00000000-0008-0000-0600-0000AE010000}"/>
            </a:ext>
          </a:extLst>
        </xdr:cNvPr>
        <xdr:cNvSpPr txBox="1"/>
      </xdr:nvSpPr>
      <xdr:spPr>
        <a:xfrm>
          <a:off x="10528300" y="1330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28755</xdr:rowOff>
    </xdr:from>
    <xdr:to>
      <xdr:col>50</xdr:col>
      <xdr:colOff>165100</xdr:colOff>
      <xdr:row>78</xdr:row>
      <xdr:rowOff>130355</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9588500" y="134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121482</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9404428" y="134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50381</xdr:rowOff>
    </xdr:from>
    <xdr:to>
      <xdr:col>46</xdr:col>
      <xdr:colOff>38100</xdr:colOff>
      <xdr:row>77</xdr:row>
      <xdr:rowOff>151981</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8699500" y="132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143108</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8515428" y="1334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118481</xdr:rowOff>
    </xdr:from>
    <xdr:to>
      <xdr:col>41</xdr:col>
      <xdr:colOff>101600</xdr:colOff>
      <xdr:row>77</xdr:row>
      <xdr:rowOff>48631</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7810500" y="131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65158</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7594111" y="1292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52667</xdr:rowOff>
    </xdr:from>
    <xdr:to>
      <xdr:col>36</xdr:col>
      <xdr:colOff>165100</xdr:colOff>
      <xdr:row>71</xdr:row>
      <xdr:rowOff>154267</xdr:rowOff>
    </xdr:to>
    <xdr:sp macro="" textlink="">
      <xdr:nvSpPr>
        <xdr:cNvPr id="437" name="楕円 436">
          <a:extLst>
            <a:ext uri="{FF2B5EF4-FFF2-40B4-BE49-F238E27FC236}">
              <a16:creationId xmlns:a16="http://schemas.microsoft.com/office/drawing/2014/main" xmlns="" id="{00000000-0008-0000-0600-0000B5010000}"/>
            </a:ext>
          </a:extLst>
        </xdr:cNvPr>
        <xdr:cNvSpPr/>
      </xdr:nvSpPr>
      <xdr:spPr>
        <a:xfrm>
          <a:off x="6921500" y="122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170794</xdr:rowOff>
    </xdr:from>
    <xdr:ext cx="534377"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705111" y="120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92357</xdr:rowOff>
    </xdr:from>
    <xdr:to>
      <xdr:col>54</xdr:col>
      <xdr:colOff>189865</xdr:colOff>
      <xdr:row>98</xdr:row>
      <xdr:rowOff>38522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6037207"/>
          <a:ext cx="1270" cy="80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42349</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684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38522</xdr:rowOff>
    </xdr:from>
    <xdr:to>
      <xdr:col>55</xdr:col>
      <xdr:colOff>88900</xdr:colOff>
      <xdr:row>98</xdr:row>
      <xdr:rowOff>38522</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684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39034</xdr:rowOff>
    </xdr:from>
    <xdr:ext cx="534377"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8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92357</xdr:rowOff>
    </xdr:from>
    <xdr:to>
      <xdr:col>55</xdr:col>
      <xdr:colOff>88900</xdr:colOff>
      <xdr:row>93</xdr:row>
      <xdr:rowOff>92357</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6037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92357</xdr:rowOff>
    </xdr:from>
    <xdr:to>
      <xdr:col>55</xdr:col>
      <xdr:colOff>0</xdr:colOff>
      <xdr:row>94</xdr:row>
      <xdr:rowOff>151747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9639300" y="16037207"/>
          <a:ext cx="838200" cy="23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113825</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401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135398</xdr:rowOff>
    </xdr:from>
    <xdr:to>
      <xdr:col>55</xdr:col>
      <xdr:colOff>50800</xdr:colOff>
      <xdr:row>96</xdr:row>
      <xdr:rowOff>65548</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4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139815</xdr:rowOff>
    </xdr:from>
    <xdr:to>
      <xdr:col>50</xdr:col>
      <xdr:colOff>114300</xdr:colOff>
      <xdr:row>94</xdr:row>
      <xdr:rowOff>151747</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8750300" y="16084665"/>
          <a:ext cx="889000" cy="1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67160</xdr:rowOff>
    </xdr:from>
    <xdr:to>
      <xdr:col>50</xdr:col>
      <xdr:colOff>165100</xdr:colOff>
      <xdr:row>95</xdr:row>
      <xdr:rowOff>168760</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159887</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4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139815</xdr:rowOff>
    </xdr:from>
    <xdr:to>
      <xdr:col>45</xdr:col>
      <xdr:colOff>177800</xdr:colOff>
      <xdr:row>94</xdr:row>
      <xdr:rowOff>139815</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7861300" y="1608466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40162</xdr:rowOff>
    </xdr:from>
    <xdr:to>
      <xdr:col>46</xdr:col>
      <xdr:colOff>38100</xdr:colOff>
      <xdr:row>95</xdr:row>
      <xdr:rowOff>141762</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132889</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34658</xdr:rowOff>
    </xdr:from>
    <xdr:to>
      <xdr:col>41</xdr:col>
      <xdr:colOff>50800</xdr:colOff>
      <xdr:row>94</xdr:row>
      <xdr:rowOff>139815</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6972300" y="15636608"/>
          <a:ext cx="889000" cy="6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33441</xdr:rowOff>
    </xdr:from>
    <xdr:to>
      <xdr:col>41</xdr:col>
      <xdr:colOff>101600</xdr:colOff>
      <xdr:row>95</xdr:row>
      <xdr:rowOff>135041</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126168</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67618</xdr:rowOff>
    </xdr:from>
    <xdr:to>
      <xdr:col>36</xdr:col>
      <xdr:colOff>165100</xdr:colOff>
      <xdr:row>95</xdr:row>
      <xdr:rowOff>169218</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160345</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4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41557</xdr:rowOff>
    </xdr:from>
    <xdr:to>
      <xdr:col>55</xdr:col>
      <xdr:colOff>50800</xdr:colOff>
      <xdr:row>93</xdr:row>
      <xdr:rowOff>143157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59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166034</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593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100947</xdr:rowOff>
    </xdr:from>
    <xdr:to>
      <xdr:col>50</xdr:col>
      <xdr:colOff>165100</xdr:colOff>
      <xdr:row>95</xdr:row>
      <xdr:rowOff>31097</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2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47624</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599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89015</xdr:rowOff>
    </xdr:from>
    <xdr:to>
      <xdr:col>46</xdr:col>
      <xdr:colOff>38100</xdr:colOff>
      <xdr:row>94</xdr:row>
      <xdr:rowOff>19165</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0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35692</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58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89015</xdr:rowOff>
    </xdr:from>
    <xdr:to>
      <xdr:col>41</xdr:col>
      <xdr:colOff>101600</xdr:colOff>
      <xdr:row>95</xdr:row>
      <xdr:rowOff>19165</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2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35692</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59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155308</xdr:rowOff>
    </xdr:from>
    <xdr:to>
      <xdr:col>36</xdr:col>
      <xdr:colOff>165100</xdr:colOff>
      <xdr:row>91</xdr:row>
      <xdr:rowOff>85458</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55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101985</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05111" y="1536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xmlns=""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xmlns=""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8" name="災害復旧事業費最大値テキスト">
          <a:extLst>
            <a:ext uri="{FF2B5EF4-FFF2-40B4-BE49-F238E27FC236}">
              <a16:creationId xmlns:a16="http://schemas.microsoft.com/office/drawing/2014/main" xmlns="" id="{00000000-0008-0000-0600-000006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51689</xdr:rowOff>
    </xdr:from>
    <xdr:to>
      <xdr:col>85</xdr:col>
      <xdr:colOff>127000</xdr:colOff>
      <xdr:row>36</xdr:row>
      <xdr:rowOff>91465</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5481300" y="5880989"/>
          <a:ext cx="838200" cy="38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148480</xdr:rowOff>
    </xdr:from>
    <xdr:ext cx="378565" cy="259045"/>
    <xdr:sp macro="" textlink="">
      <xdr:nvSpPr>
        <xdr:cNvPr id="521" name="災害復旧事業費平均値テキスト">
          <a:extLst>
            <a:ext uri="{FF2B5EF4-FFF2-40B4-BE49-F238E27FC236}">
              <a16:creationId xmlns:a16="http://schemas.microsoft.com/office/drawing/2014/main" xmlns="" id="{00000000-0008-0000-0600-000009020000}"/>
            </a:ext>
          </a:extLst>
        </xdr:cNvPr>
        <xdr:cNvSpPr txBox="1"/>
      </xdr:nvSpPr>
      <xdr:spPr>
        <a:xfrm>
          <a:off x="16370300" y="6492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51689</xdr:rowOff>
    </xdr:from>
    <xdr:to>
      <xdr:col>81</xdr:col>
      <xdr:colOff>50800</xdr:colOff>
      <xdr:row>35</xdr:row>
      <xdr:rowOff>28601</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4592300" y="5880989"/>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25950</xdr:rowOff>
    </xdr:from>
    <xdr:ext cx="378565"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41631</xdr:rowOff>
    </xdr:from>
    <xdr:to>
      <xdr:col>76</xdr:col>
      <xdr:colOff>114300</xdr:colOff>
      <xdr:row>35</xdr:row>
      <xdr:rowOff>28601</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3703300" y="5699481"/>
          <a:ext cx="889000" cy="3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35323</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41631</xdr:rowOff>
    </xdr:from>
    <xdr:to>
      <xdr:col>71</xdr:col>
      <xdr:colOff>177800</xdr:colOff>
      <xdr:row>34</xdr:row>
      <xdr:rowOff>142901</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2814300" y="569948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22293</xdr:rowOff>
    </xdr:from>
    <xdr:ext cx="378565"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4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121276</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5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40665</xdr:rowOff>
    </xdr:from>
    <xdr:to>
      <xdr:col>85</xdr:col>
      <xdr:colOff>177800</xdr:colOff>
      <xdr:row>36</xdr:row>
      <xdr:rowOff>142265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6268700" y="62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63542</xdr:rowOff>
    </xdr:from>
    <xdr:ext cx="469744" cy="259045"/>
    <xdr:sp macro="" textlink="">
      <xdr:nvSpPr>
        <xdr:cNvPr id="540" name="災害復旧事業費該当値テキスト">
          <a:extLst>
            <a:ext uri="{FF2B5EF4-FFF2-40B4-BE49-F238E27FC236}">
              <a16:creationId xmlns:a16="http://schemas.microsoft.com/office/drawing/2014/main" xmlns="" id="{00000000-0008-0000-0600-00001C020000}"/>
            </a:ext>
          </a:extLst>
        </xdr:cNvPr>
        <xdr:cNvSpPr txBox="1"/>
      </xdr:nvSpPr>
      <xdr:spPr>
        <a:xfrm>
          <a:off x="16370300" y="60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889</xdr:rowOff>
    </xdr:from>
    <xdr:to>
      <xdr:col>81</xdr:col>
      <xdr:colOff>101600</xdr:colOff>
      <xdr:row>34</xdr:row>
      <xdr:rowOff>102489</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5430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119016</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46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149251</xdr:rowOff>
    </xdr:from>
    <xdr:to>
      <xdr:col>76</xdr:col>
      <xdr:colOff>165100</xdr:colOff>
      <xdr:row>35</xdr:row>
      <xdr:rowOff>79401</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4541500" y="5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95928</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35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162281</xdr:rowOff>
    </xdr:from>
    <xdr:to>
      <xdr:col>72</xdr:col>
      <xdr:colOff>38100</xdr:colOff>
      <xdr:row>33</xdr:row>
      <xdr:rowOff>92431</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3652500" y="56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108958</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468428" y="542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92101</xdr:rowOff>
    </xdr:from>
    <xdr:to>
      <xdr:col>67</xdr:col>
      <xdr:colOff>101600</xdr:colOff>
      <xdr:row>35</xdr:row>
      <xdr:rowOff>22251</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27635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38778</xdr:rowOff>
    </xdr:from>
    <xdr:ext cx="469744"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579428" y="56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xmlns=""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xmlns=""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xmlns=""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xmlns=""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15891</xdr:rowOff>
    </xdr:from>
    <xdr:to>
      <xdr:col>85</xdr:col>
      <xdr:colOff>127000</xdr:colOff>
      <xdr:row>72</xdr:row>
      <xdr:rowOff>19708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2360291"/>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19708</xdr:rowOff>
    </xdr:from>
    <xdr:to>
      <xdr:col>81</xdr:col>
      <xdr:colOff>50800</xdr:colOff>
      <xdr:row>73</xdr:row>
      <xdr:rowOff>56947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2364108"/>
          <a:ext cx="889000" cy="20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44579</xdr:rowOff>
    </xdr:from>
    <xdr:to>
      <xdr:col>76</xdr:col>
      <xdr:colOff>114300</xdr:colOff>
      <xdr:row>73</xdr:row>
      <xdr:rowOff>56947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2560429"/>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44579</xdr:rowOff>
    </xdr:from>
    <xdr:to>
      <xdr:col>71</xdr:col>
      <xdr:colOff>177800</xdr:colOff>
      <xdr:row>73</xdr:row>
      <xdr:rowOff>65794</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2560429"/>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136541</xdr:rowOff>
    </xdr:from>
    <xdr:to>
      <xdr:col>85</xdr:col>
      <xdr:colOff>177800</xdr:colOff>
      <xdr:row>72</xdr:row>
      <xdr:rowOff>66691</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89568</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2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140358</xdr:rowOff>
    </xdr:from>
    <xdr:to>
      <xdr:col>81</xdr:col>
      <xdr:colOff>101600</xdr:colOff>
      <xdr:row>72</xdr:row>
      <xdr:rowOff>70508</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2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87035</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20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6147</xdr:rowOff>
    </xdr:from>
    <xdr:to>
      <xdr:col>76</xdr:col>
      <xdr:colOff>165100</xdr:colOff>
      <xdr:row>73</xdr:row>
      <xdr:rowOff>107747</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5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124274</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29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165229</xdr:rowOff>
    </xdr:from>
    <xdr:to>
      <xdr:col>72</xdr:col>
      <xdr:colOff>38100</xdr:colOff>
      <xdr:row>73</xdr:row>
      <xdr:rowOff>95379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5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111906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2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14994</xdr:rowOff>
    </xdr:from>
    <xdr:to>
      <xdr:col>67</xdr:col>
      <xdr:colOff>101600</xdr:colOff>
      <xdr:row>73</xdr:row>
      <xdr:rowOff>116594</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5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133121</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3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86894</xdr:rowOff>
    </xdr:from>
    <xdr:to>
      <xdr:col>85</xdr:col>
      <xdr:colOff>127000</xdr:colOff>
      <xdr:row>95</xdr:row>
      <xdr:rowOff>141438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374644"/>
          <a:ext cx="8382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134305</xdr:rowOff>
    </xdr:from>
    <xdr:to>
      <xdr:col>81</xdr:col>
      <xdr:colOff>50800</xdr:colOff>
      <xdr:row>95</xdr:row>
      <xdr:rowOff>141438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4592300" y="16250605"/>
          <a:ext cx="889000" cy="17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39301</xdr:rowOff>
    </xdr:from>
    <xdr:ext cx="469744"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46428" y="1666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134305</xdr:rowOff>
    </xdr:from>
    <xdr:to>
      <xdr:col>76</xdr:col>
      <xdr:colOff>114300</xdr:colOff>
      <xdr:row>96</xdr:row>
      <xdr:rowOff>47025</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250605"/>
          <a:ext cx="889000" cy="2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27870</xdr:rowOff>
    </xdr:from>
    <xdr:ext cx="469744"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57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47025</xdr:rowOff>
    </xdr:from>
    <xdr:to>
      <xdr:col>71</xdr:col>
      <xdr:colOff>177800</xdr:colOff>
      <xdr:row>97</xdr:row>
      <xdr:rowOff>46614</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506225"/>
          <a:ext cx="8890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10177</xdr:rowOff>
    </xdr:from>
    <xdr:ext cx="469744"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68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115470</xdr:rowOff>
    </xdr:from>
    <xdr:ext cx="469744"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79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36094</xdr:rowOff>
    </xdr:from>
    <xdr:to>
      <xdr:col>85</xdr:col>
      <xdr:colOff>177800</xdr:colOff>
      <xdr:row>95</xdr:row>
      <xdr:rowOff>137694</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3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14521</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3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90638</xdr:rowOff>
    </xdr:from>
    <xdr:to>
      <xdr:col>81</xdr:col>
      <xdr:colOff>101600</xdr:colOff>
      <xdr:row>96</xdr:row>
      <xdr:rowOff>20788</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37315</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83505</xdr:rowOff>
    </xdr:from>
    <xdr:to>
      <xdr:col>76</xdr:col>
      <xdr:colOff>165100</xdr:colOff>
      <xdr:row>95</xdr:row>
      <xdr:rowOff>13655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1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30182</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597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167675</xdr:rowOff>
    </xdr:from>
    <xdr:to>
      <xdr:col>72</xdr:col>
      <xdr:colOff>38100</xdr:colOff>
      <xdr:row>96</xdr:row>
      <xdr:rowOff>97825</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4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114352</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623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167264</xdr:rowOff>
    </xdr:from>
    <xdr:to>
      <xdr:col>67</xdr:col>
      <xdr:colOff>101600</xdr:colOff>
      <xdr:row>97</xdr:row>
      <xdr:rowOff>97414</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113941</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64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66548</xdr:rowOff>
    </xdr:from>
    <xdr:to>
      <xdr:col>116</xdr:col>
      <xdr:colOff>63500</xdr:colOff>
      <xdr:row>38</xdr:row>
      <xdr:rowOff>75692</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1323300" y="65816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75692</xdr:rowOff>
    </xdr:from>
    <xdr:to>
      <xdr:col>111</xdr:col>
      <xdr:colOff>177800</xdr:colOff>
      <xdr:row>38</xdr:row>
      <xdr:rowOff>81244</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0434300" y="6590792"/>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80590</xdr:rowOff>
    </xdr:from>
    <xdr:to>
      <xdr:col>107</xdr:col>
      <xdr:colOff>50800</xdr:colOff>
      <xdr:row>38</xdr:row>
      <xdr:rowOff>81244</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59569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65895</xdr:rowOff>
    </xdr:from>
    <xdr:to>
      <xdr:col>102</xdr:col>
      <xdr:colOff>114300</xdr:colOff>
      <xdr:row>38</xdr:row>
      <xdr:rowOff>80590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658099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xdr:rowOff>
    </xdr:from>
    <xdr:to>
      <xdr:col>116</xdr:col>
      <xdr:colOff>114300</xdr:colOff>
      <xdr:row>38</xdr:row>
      <xdr:rowOff>117348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165625</xdr:rowOff>
    </xdr:from>
    <xdr:ext cx="378565"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24892</xdr:rowOff>
    </xdr:from>
    <xdr:to>
      <xdr:col>112</xdr:col>
      <xdr:colOff>38100</xdr:colOff>
      <xdr:row>38</xdr:row>
      <xdr:rowOff>126492</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117619</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4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30444</xdr:rowOff>
    </xdr:from>
    <xdr:to>
      <xdr:col>107</xdr:col>
      <xdr:colOff>101600</xdr:colOff>
      <xdr:row>38</xdr:row>
      <xdr:rowOff>132044</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123171</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245017" y="6638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29790</xdr:rowOff>
    </xdr:from>
    <xdr:to>
      <xdr:col>102</xdr:col>
      <xdr:colOff>165100</xdr:colOff>
      <xdr:row>38</xdr:row>
      <xdr:rowOff>131390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122517</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56017" y="663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15095</xdr:rowOff>
    </xdr:from>
    <xdr:to>
      <xdr:col>98</xdr:col>
      <xdr:colOff>38100</xdr:colOff>
      <xdr:row>38</xdr:row>
      <xdr:rowOff>116695</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107822</xdr:rowOff>
    </xdr:from>
    <xdr:ext cx="378565"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7017"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14027</xdr:rowOff>
    </xdr:from>
    <xdr:to>
      <xdr:col>116</xdr:col>
      <xdr:colOff>63500</xdr:colOff>
      <xdr:row>55</xdr:row>
      <xdr:rowOff>35744</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9272327"/>
          <a:ext cx="8382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56547</xdr:rowOff>
    </xdr:from>
    <xdr:to>
      <xdr:col>111</xdr:col>
      <xdr:colOff>177800</xdr:colOff>
      <xdr:row>54</xdr:row>
      <xdr:rowOff>14027</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0434300" y="9143397"/>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38352</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18028</xdr:rowOff>
    </xdr:from>
    <xdr:to>
      <xdr:col>107</xdr:col>
      <xdr:colOff>50800</xdr:colOff>
      <xdr:row>53</xdr:row>
      <xdr:rowOff>56547</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8933428"/>
          <a:ext cx="889000" cy="2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142022</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125812</xdr:rowOff>
    </xdr:from>
    <xdr:to>
      <xdr:col>102</xdr:col>
      <xdr:colOff>114300</xdr:colOff>
      <xdr:row>52</xdr:row>
      <xdr:rowOff>18028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8698312"/>
          <a:ext cx="889000" cy="2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89958</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39095</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64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156394</xdr:rowOff>
    </xdr:from>
    <xdr:to>
      <xdr:col>116</xdr:col>
      <xdr:colOff>114300</xdr:colOff>
      <xdr:row>55</xdr:row>
      <xdr:rowOff>86544</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94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7821</xdr:rowOff>
    </xdr:from>
    <xdr:ext cx="469744"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26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134677</xdr:rowOff>
    </xdr:from>
    <xdr:to>
      <xdr:col>112</xdr:col>
      <xdr:colOff>38100</xdr:colOff>
      <xdr:row>54</xdr:row>
      <xdr:rowOff>64827</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92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81354</xdr:rowOff>
    </xdr:from>
    <xdr:ext cx="534377"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056111" y="89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5747</xdr:rowOff>
    </xdr:from>
    <xdr:to>
      <xdr:col>107</xdr:col>
      <xdr:colOff>101600</xdr:colOff>
      <xdr:row>53</xdr:row>
      <xdr:rowOff>107347</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90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123874</xdr:rowOff>
    </xdr:from>
    <xdr:ext cx="534377"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67111" y="88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138678</xdr:rowOff>
    </xdr:from>
    <xdr:to>
      <xdr:col>102</xdr:col>
      <xdr:colOff>165100</xdr:colOff>
      <xdr:row>52</xdr:row>
      <xdr:rowOff>68828</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88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85355</xdr:rowOff>
    </xdr:from>
    <xdr:ext cx="534377"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278111" y="86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75012</xdr:rowOff>
    </xdr:from>
    <xdr:to>
      <xdr:col>98</xdr:col>
      <xdr:colOff>38100</xdr:colOff>
      <xdr:row>51</xdr:row>
      <xdr:rowOff>5162</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86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21689</xdr:rowOff>
    </xdr:from>
    <xdr:ext cx="534377"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389111" y="84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94568</xdr:rowOff>
    </xdr:from>
    <xdr:to>
      <xdr:col>116</xdr:col>
      <xdr:colOff>62864</xdr:colOff>
      <xdr:row>78</xdr:row>
      <xdr:rowOff>45059</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610418"/>
          <a:ext cx="1269" cy="807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48886</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45059</xdr:rowOff>
    </xdr:from>
    <xdr:to>
      <xdr:col>116</xdr:col>
      <xdr:colOff>152400</xdr:colOff>
      <xdr:row>78</xdr:row>
      <xdr:rowOff>45059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18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41245</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3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94568</xdr:rowOff>
    </xdr:from>
    <xdr:to>
      <xdr:col>116</xdr:col>
      <xdr:colOff>152400</xdr:colOff>
      <xdr:row>73</xdr:row>
      <xdr:rowOff>94568</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61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40781</xdr:rowOff>
    </xdr:from>
    <xdr:to>
      <xdr:col>116</xdr:col>
      <xdr:colOff>63500</xdr:colOff>
      <xdr:row>74</xdr:row>
      <xdr:rowOff>40880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2728081"/>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22489</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881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44062</xdr:rowOff>
    </xdr:from>
    <xdr:to>
      <xdr:col>116</xdr:col>
      <xdr:colOff>114300</xdr:colOff>
      <xdr:row>75</xdr:row>
      <xdr:rowOff>145662</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15832</xdr:rowOff>
    </xdr:from>
    <xdr:to>
      <xdr:col>111</xdr:col>
      <xdr:colOff>177800</xdr:colOff>
      <xdr:row>74</xdr:row>
      <xdr:rowOff>40880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2017332"/>
          <a:ext cx="889000" cy="7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49777</xdr:rowOff>
    </xdr:from>
    <xdr:to>
      <xdr:col>112</xdr:col>
      <xdr:colOff>38100</xdr:colOff>
      <xdr:row>75</xdr:row>
      <xdr:rowOff>151377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0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142504</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3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15832</xdr:rowOff>
    </xdr:from>
    <xdr:to>
      <xdr:col>107</xdr:col>
      <xdr:colOff>50800</xdr:colOff>
      <xdr:row>70</xdr:row>
      <xdr:rowOff>105116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017332"/>
          <a:ext cx="889000" cy="8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166722</xdr:rowOff>
    </xdr:from>
    <xdr:to>
      <xdr:col>107</xdr:col>
      <xdr:colOff>101600</xdr:colOff>
      <xdr:row>75</xdr:row>
      <xdr:rowOff>96872</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85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87999</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9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105116</xdr:rowOff>
    </xdr:from>
    <xdr:to>
      <xdr:col>102</xdr:col>
      <xdr:colOff>114300</xdr:colOff>
      <xdr:row>70</xdr:row>
      <xdr:rowOff>140059</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210661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11731</xdr:rowOff>
    </xdr:from>
    <xdr:to>
      <xdr:col>102</xdr:col>
      <xdr:colOff>165100</xdr:colOff>
      <xdr:row>75</xdr:row>
      <xdr:rowOff>113331</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8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104458</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9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166755</xdr:rowOff>
    </xdr:from>
    <xdr:to>
      <xdr:col>98</xdr:col>
      <xdr:colOff>38100</xdr:colOff>
      <xdr:row>75</xdr:row>
      <xdr:rowOff>96905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85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88032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94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161431</xdr:rowOff>
    </xdr:from>
    <xdr:to>
      <xdr:col>116</xdr:col>
      <xdr:colOff>114300</xdr:colOff>
      <xdr:row>74</xdr:row>
      <xdr:rowOff>91581</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6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76358</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5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161530</xdr:rowOff>
    </xdr:from>
    <xdr:to>
      <xdr:col>112</xdr:col>
      <xdr:colOff>38100</xdr:colOff>
      <xdr:row>74</xdr:row>
      <xdr:rowOff>91680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6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108207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4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136482</xdr:rowOff>
    </xdr:from>
    <xdr:to>
      <xdr:col>107</xdr:col>
      <xdr:colOff>101600</xdr:colOff>
      <xdr:row>70</xdr:row>
      <xdr:rowOff>66632</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19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83159</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17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54316</xdr:rowOff>
    </xdr:from>
    <xdr:to>
      <xdr:col>102</xdr:col>
      <xdr:colOff>165100</xdr:colOff>
      <xdr:row>70</xdr:row>
      <xdr:rowOff>155916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0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993</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1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89259</xdr:rowOff>
    </xdr:from>
    <xdr:to>
      <xdr:col>98</xdr:col>
      <xdr:colOff>38100</xdr:colOff>
      <xdr:row>71</xdr:row>
      <xdr:rowOff>19409</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35936</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18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555,937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定額給付金事業の終了などにより、前年度比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78,761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住民税非課税世帯等に対する給付金の支給などにより、前年度比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上越市総合体育館の大規模改修工事の実施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などにより、普通建設事業費全体で前年度比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新規整備については、一人当たり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円、更新整備については、一人当たり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除排雪経費の減少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市制度融資の預託金の減少などにより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187,021
185,285
973.89
110,213,262
103,971,849
4,784,600
59,546,793
120,083,151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115207</xdr:rowOff>
    </xdr:from>
    <xdr:to>
      <xdr:col>24</xdr:col>
      <xdr:colOff>63500</xdr:colOff>
      <xdr:row>32</xdr:row>
      <xdr:rowOff>115207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430157"/>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115207</xdr:rowOff>
    </xdr:from>
    <xdr:to>
      <xdr:col>19</xdr:col>
      <xdr:colOff>177800</xdr:colOff>
      <xdr:row>33</xdr:row>
      <xdr:rowOff>51526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60160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128270</xdr:rowOff>
    </xdr:from>
    <xdr:to>
      <xdr:col>15</xdr:col>
      <xdr:colOff>50800</xdr:colOff>
      <xdr:row>33</xdr:row>
      <xdr:rowOff>51526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61467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79284</xdr:rowOff>
    </xdr:from>
    <xdr:to>
      <xdr:col>10</xdr:col>
      <xdr:colOff>114300</xdr:colOff>
      <xdr:row>32</xdr:row>
      <xdr:rowOff>128270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5656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64407</xdr:rowOff>
    </xdr:from>
    <xdr:to>
      <xdr:col>24</xdr:col>
      <xdr:colOff>114300</xdr:colOff>
      <xdr:row>31</xdr:row>
      <xdr:rowOff>166007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87284</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2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64407</xdr:rowOff>
    </xdr:from>
    <xdr:to>
      <xdr:col>20</xdr:col>
      <xdr:colOff>38100</xdr:colOff>
      <xdr:row>32</xdr:row>
      <xdr:rowOff>166007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5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11084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3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726</xdr:rowOff>
    </xdr:from>
    <xdr:to>
      <xdr:col>15</xdr:col>
      <xdr:colOff>101600</xdr:colOff>
      <xdr:row>33</xdr:row>
      <xdr:rowOff>102326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6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118853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4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77470</xdr:rowOff>
    </xdr:from>
    <xdr:to>
      <xdr:col>10</xdr:col>
      <xdr:colOff>165100</xdr:colOff>
      <xdr:row>33</xdr:row>
      <xdr:rowOff>7620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24147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28484</xdr:rowOff>
    </xdr:from>
    <xdr:to>
      <xdr:col>6</xdr:col>
      <xdr:colOff>38100</xdr:colOff>
      <xdr:row>32</xdr:row>
      <xdr:rowOff>130084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5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146611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2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77858</xdr:rowOff>
    </xdr:from>
    <xdr:to>
      <xdr:col>24</xdr:col>
      <xdr:colOff>62865</xdr:colOff>
      <xdr:row>59</xdr:row>
      <xdr:rowOff>105203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9850508"/>
          <a:ext cx="1270" cy="37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109030</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2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105203</xdr:rowOff>
    </xdr:from>
    <xdr:to>
      <xdr:col>24</xdr:col>
      <xdr:colOff>152400</xdr:colOff>
      <xdr:row>59</xdr:row>
      <xdr:rowOff>105203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2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24535</xdr:rowOff>
    </xdr:from>
    <xdr:ext cx="534377"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96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77858</xdr:rowOff>
    </xdr:from>
    <xdr:to>
      <xdr:col>24</xdr:col>
      <xdr:colOff>152400</xdr:colOff>
      <xdr:row>57</xdr:row>
      <xdr:rowOff>77858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985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42382</xdr:rowOff>
    </xdr:from>
    <xdr:to>
      <xdr:col>24</xdr:col>
      <xdr:colOff>63500</xdr:colOff>
      <xdr:row>57</xdr:row>
      <xdr:rowOff>122936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3797300" y="8786332"/>
          <a:ext cx="838200" cy="110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41865</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98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63438</xdr:rowOff>
    </xdr:from>
    <xdr:to>
      <xdr:col>24</xdr:col>
      <xdr:colOff>114300</xdr:colOff>
      <xdr:row>58</xdr:row>
      <xdr:rowOff>165038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1000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42382</xdr:rowOff>
    </xdr:from>
    <xdr:to>
      <xdr:col>19</xdr:col>
      <xdr:colOff>177800</xdr:colOff>
      <xdr:row>57</xdr:row>
      <xdr:rowOff>104746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908300" y="8786332"/>
          <a:ext cx="889000" cy="10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59682</xdr:rowOff>
    </xdr:from>
    <xdr:to>
      <xdr:col>20</xdr:col>
      <xdr:colOff>38100</xdr:colOff>
      <xdr:row>52</xdr:row>
      <xdr:rowOff>161282</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152409</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497795" y="90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53605</xdr:rowOff>
    </xdr:from>
    <xdr:to>
      <xdr:col>15</xdr:col>
      <xdr:colOff>50800</xdr:colOff>
      <xdr:row>57</xdr:row>
      <xdr:rowOff>104746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2019300" y="9826255"/>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118835</xdr:rowOff>
    </xdr:from>
    <xdr:to>
      <xdr:col>15</xdr:col>
      <xdr:colOff>101600</xdr:colOff>
      <xdr:row>59</xdr:row>
      <xdr:rowOff>48985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40112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33575</xdr:rowOff>
    </xdr:from>
    <xdr:to>
      <xdr:col>10</xdr:col>
      <xdr:colOff>114300</xdr:colOff>
      <xdr:row>57</xdr:row>
      <xdr:rowOff>53605</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a:off x="1130300" y="9463325"/>
          <a:ext cx="889000" cy="3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126314</xdr:rowOff>
    </xdr:from>
    <xdr:to>
      <xdr:col>10</xdr:col>
      <xdr:colOff>165100</xdr:colOff>
      <xdr:row>59</xdr:row>
      <xdr:rowOff>56464</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47591</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151482</xdr:rowOff>
    </xdr:from>
    <xdr:to>
      <xdr:col>6</xdr:col>
      <xdr:colOff>38100</xdr:colOff>
      <xdr:row>59</xdr:row>
      <xdr:rowOff>81632</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72759</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72136</xdr:rowOff>
    </xdr:from>
    <xdr:to>
      <xdr:col>24</xdr:col>
      <xdr:colOff>114300</xdr:colOff>
      <xdr:row>58</xdr:row>
      <xdr:rowOff>2286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8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158513</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7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163032</xdr:rowOff>
    </xdr:from>
    <xdr:to>
      <xdr:col>20</xdr:col>
      <xdr:colOff>38100</xdr:colOff>
      <xdr:row>51</xdr:row>
      <xdr:rowOff>93182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8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109709</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497795" y="85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53946</xdr:rowOff>
    </xdr:from>
    <xdr:to>
      <xdr:col>15</xdr:col>
      <xdr:colOff>101600</xdr:colOff>
      <xdr:row>57</xdr:row>
      <xdr:rowOff>155546</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8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623</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96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2805</xdr:rowOff>
    </xdr:from>
    <xdr:to>
      <xdr:col>10</xdr:col>
      <xdr:colOff>165100</xdr:colOff>
      <xdr:row>57</xdr:row>
      <xdr:rowOff>104405</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7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120932</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95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154225</xdr:rowOff>
    </xdr:from>
    <xdr:to>
      <xdr:col>6</xdr:col>
      <xdr:colOff>38100</xdr:colOff>
      <xdr:row>55</xdr:row>
      <xdr:rowOff>84375</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41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100902</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18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xmlns=""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xmlns=""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9" name="民生費最小値テキスト">
          <a:extLst>
            <a:ext uri="{FF2B5EF4-FFF2-40B4-BE49-F238E27FC236}">
              <a16:creationId xmlns:a16="http://schemas.microsoft.com/office/drawing/2014/main" xmlns="" id="{00000000-0008-0000-0700-0000B3000000}"/>
            </a:ext>
          </a:extLst>
        </xdr:cNvPr>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81" name="民生費最大値テキスト">
          <a:extLst>
            <a:ext uri="{FF2B5EF4-FFF2-40B4-BE49-F238E27FC236}">
              <a16:creationId xmlns:a16="http://schemas.microsoft.com/office/drawing/2014/main" xmlns="" id="{00000000-0008-0000-0700-0000B5000000}"/>
            </a:ext>
          </a:extLst>
        </xdr:cNvPr>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48831</xdr:rowOff>
    </xdr:from>
    <xdr:to>
      <xdr:col>24</xdr:col>
      <xdr:colOff>63500</xdr:colOff>
      <xdr:row>78</xdr:row>
      <xdr:rowOff>115926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3797300" y="13079031"/>
          <a:ext cx="838200" cy="4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10405</xdr:rowOff>
    </xdr:from>
    <xdr:ext cx="599010" cy="259045"/>
    <xdr:sp macro="" textlink="">
      <xdr:nvSpPr>
        <xdr:cNvPr id="184" name="民生費平均値テキスト">
          <a:extLst>
            <a:ext uri="{FF2B5EF4-FFF2-40B4-BE49-F238E27FC236}">
              <a16:creationId xmlns:a16="http://schemas.microsoft.com/office/drawing/2014/main" xmlns="" id="{00000000-0008-0000-0700-0000B8000000}"/>
            </a:ext>
          </a:extLst>
        </xdr:cNvPr>
        <xdr:cNvSpPr txBox="1"/>
      </xdr:nvSpPr>
      <xdr:spPr>
        <a:xfrm>
          <a:off x="4686300" y="13040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115926</xdr:rowOff>
    </xdr:from>
    <xdr:to>
      <xdr:col>19</xdr:col>
      <xdr:colOff>177800</xdr:colOff>
      <xdr:row>78</xdr:row>
      <xdr:rowOff>133756</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908300" y="13489026"/>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133756</xdr:rowOff>
    </xdr:from>
    <xdr:to>
      <xdr:col>15</xdr:col>
      <xdr:colOff>50800</xdr:colOff>
      <xdr:row>79</xdr:row>
      <xdr:rowOff>547</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2019300" y="13506856"/>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67017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608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170887</xdr:rowOff>
    </xdr:from>
    <xdr:to>
      <xdr:col>10</xdr:col>
      <xdr:colOff>114300</xdr:colOff>
      <xdr:row>79</xdr:row>
      <xdr:rowOff>547</xdr:rowOff>
    </xdr:to>
    <xdr:cxnSp macro="">
      <xdr:nvCxnSpPr>
        <xdr:cNvPr id="192" name="直線コネクタ 191">
          <a:extLst>
            <a:ext uri="{FF2B5EF4-FFF2-40B4-BE49-F238E27FC236}">
              <a16:creationId xmlns:a16="http://schemas.microsoft.com/office/drawing/2014/main" xmlns="" id="{00000000-0008-0000-0700-0000C0000000}"/>
            </a:ext>
          </a:extLst>
        </xdr:cNvPr>
        <xdr:cNvCxnSpPr/>
      </xdr:nvCxnSpPr>
      <xdr:spPr>
        <a:xfrm>
          <a:off x="1130300" y="1354398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108148</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719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5" name="フローチャート: 判断 194">
          <a:extLst>
            <a:ext uri="{FF2B5EF4-FFF2-40B4-BE49-F238E27FC236}">
              <a16:creationId xmlns:a16="http://schemas.microsoft.com/office/drawing/2014/main" xmlns="" id="{00000000-0008-0000-0700-0000C3000000}"/>
            </a:ext>
          </a:extLst>
        </xdr:cNvPr>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62013</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830795" y="1326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169481</xdr:rowOff>
    </xdr:from>
    <xdr:to>
      <xdr:col>24</xdr:col>
      <xdr:colOff>114300</xdr:colOff>
      <xdr:row>76</xdr:row>
      <xdr:rowOff>99631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4584700" y="130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20908</xdr:rowOff>
    </xdr:from>
    <xdr:ext cx="599010" cy="259045"/>
    <xdr:sp macro="" textlink="">
      <xdr:nvSpPr>
        <xdr:cNvPr id="203" name="民生費該当値テキスト">
          <a:extLst>
            <a:ext uri="{FF2B5EF4-FFF2-40B4-BE49-F238E27FC236}">
              <a16:creationId xmlns:a16="http://schemas.microsoft.com/office/drawing/2014/main" xmlns="" id="{00000000-0008-0000-0700-0000CB000000}"/>
            </a:ext>
          </a:extLst>
        </xdr:cNvPr>
        <xdr:cNvSpPr txBox="1"/>
      </xdr:nvSpPr>
      <xdr:spPr>
        <a:xfrm>
          <a:off x="4686300" y="1287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65126</xdr:rowOff>
    </xdr:from>
    <xdr:to>
      <xdr:col>20</xdr:col>
      <xdr:colOff>38100</xdr:colOff>
      <xdr:row>78</xdr:row>
      <xdr:rowOff>166726</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37465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11803</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3497795" y="1321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82956</xdr:rowOff>
    </xdr:from>
    <xdr:to>
      <xdr:col>15</xdr:col>
      <xdr:colOff>101600</xdr:colOff>
      <xdr:row>79</xdr:row>
      <xdr:rowOff>13106</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2857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29633</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2608795" y="132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121197</xdr:rowOff>
    </xdr:from>
    <xdr:to>
      <xdr:col>10</xdr:col>
      <xdr:colOff>165100</xdr:colOff>
      <xdr:row>79</xdr:row>
      <xdr:rowOff>51347</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968500" y="134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67874</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1719795" y="1326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120087</xdr:rowOff>
    </xdr:from>
    <xdr:to>
      <xdr:col>6</xdr:col>
      <xdr:colOff>38100</xdr:colOff>
      <xdr:row>79</xdr:row>
      <xdr:rowOff>50237</xdr:rowOff>
    </xdr:to>
    <xdr:sp macro="" textlink="">
      <xdr:nvSpPr>
        <xdr:cNvPr id="210" name="楕円 209">
          <a:extLst>
            <a:ext uri="{FF2B5EF4-FFF2-40B4-BE49-F238E27FC236}">
              <a16:creationId xmlns:a16="http://schemas.microsoft.com/office/drawing/2014/main" xmlns="" id="{00000000-0008-0000-0700-0000D2000000}"/>
            </a:ext>
          </a:extLst>
        </xdr:cNvPr>
        <xdr:cNvSpPr/>
      </xdr:nvSpPr>
      <xdr:spPr>
        <a:xfrm>
          <a:off x="1079500" y="134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41364</xdr:rowOff>
    </xdr:from>
    <xdr:ext cx="599010"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830795" y="1358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xmlns=""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78023</xdr:rowOff>
    </xdr:from>
    <xdr:to>
      <xdr:col>24</xdr:col>
      <xdr:colOff>63500</xdr:colOff>
      <xdr:row>97</xdr:row>
      <xdr:rowOff>38658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194323"/>
          <a:ext cx="838200" cy="4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60881</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34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137185</xdr:rowOff>
    </xdr:from>
    <xdr:to>
      <xdr:col>19</xdr:col>
      <xdr:colOff>177800</xdr:colOff>
      <xdr:row>97</xdr:row>
      <xdr:rowOff>38658</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908300" y="16596385"/>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156024</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137185</xdr:rowOff>
    </xdr:from>
    <xdr:to>
      <xdr:col>15</xdr:col>
      <xdr:colOff>50800</xdr:colOff>
      <xdr:row>97</xdr:row>
      <xdr:rowOff>31893</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596385"/>
          <a:ext cx="889000" cy="6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91467</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11455</xdr:rowOff>
    </xdr:from>
    <xdr:to>
      <xdr:col>10</xdr:col>
      <xdr:colOff>114300</xdr:colOff>
      <xdr:row>97</xdr:row>
      <xdr:rowOff>31893</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a:off x="1130300" y="16299205"/>
          <a:ext cx="889000" cy="3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74094</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106737</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9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27223</xdr:rowOff>
    </xdr:from>
    <xdr:to>
      <xdr:col>24</xdr:col>
      <xdr:colOff>114300</xdr:colOff>
      <xdr:row>94</xdr:row>
      <xdr:rowOff>128823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1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50100</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5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159308</xdr:rowOff>
    </xdr:from>
    <xdr:to>
      <xdr:col>20</xdr:col>
      <xdr:colOff>38100</xdr:colOff>
      <xdr:row>97</xdr:row>
      <xdr:rowOff>89458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6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105985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3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86385</xdr:rowOff>
    </xdr:from>
    <xdr:to>
      <xdr:col>15</xdr:col>
      <xdr:colOff>101600</xdr:colOff>
      <xdr:row>97</xdr:row>
      <xdr:rowOff>16535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33062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152543</xdr:rowOff>
    </xdr:from>
    <xdr:to>
      <xdr:col>10</xdr:col>
      <xdr:colOff>165100</xdr:colOff>
      <xdr:row>97</xdr:row>
      <xdr:rowOff>82693</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6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99220</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38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132105</xdr:rowOff>
    </xdr:from>
    <xdr:to>
      <xdr:col>6</xdr:col>
      <xdr:colOff>38100</xdr:colOff>
      <xdr:row>95</xdr:row>
      <xdr:rowOff>62255</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2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78782</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0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47934</xdr:rowOff>
    </xdr:from>
    <xdr:to>
      <xdr:col>55</xdr:col>
      <xdr:colOff>0</xdr:colOff>
      <xdr:row>37</xdr:row>
      <xdr:rowOff>118473</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9639300" y="6391584"/>
          <a:ext cx="8382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79410</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423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107369</xdr:rowOff>
    </xdr:from>
    <xdr:to>
      <xdr:col>50</xdr:col>
      <xdr:colOff>114300</xdr:colOff>
      <xdr:row>37</xdr:row>
      <xdr:rowOff>47934</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8750300" y="6279569"/>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57530</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154722</xdr:rowOff>
    </xdr:from>
    <xdr:to>
      <xdr:col>45</xdr:col>
      <xdr:colOff>177800</xdr:colOff>
      <xdr:row>36</xdr:row>
      <xdr:rowOff>107369</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7861300" y="61554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152436</xdr:rowOff>
    </xdr:from>
    <xdr:to>
      <xdr:col>41</xdr:col>
      <xdr:colOff>50800</xdr:colOff>
      <xdr:row>35</xdr:row>
      <xdr:rowOff>154722</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6972300" y="59817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16382</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53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165299</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67673</xdr:rowOff>
    </xdr:from>
    <xdr:to>
      <xdr:col>55</xdr:col>
      <xdr:colOff>50800</xdr:colOff>
      <xdr:row>37</xdr:row>
      <xdr:rowOff>169273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90550</xdr:rowOff>
    </xdr:from>
    <xdr:ext cx="378565"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26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168584</xdr:rowOff>
    </xdr:from>
    <xdr:to>
      <xdr:col>50</xdr:col>
      <xdr:colOff>165100</xdr:colOff>
      <xdr:row>37</xdr:row>
      <xdr:rowOff>98734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115261</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04428" y="6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56569</xdr:rowOff>
    </xdr:from>
    <xdr:to>
      <xdr:col>46</xdr:col>
      <xdr:colOff>38100</xdr:colOff>
      <xdr:row>36</xdr:row>
      <xdr:rowOff>158169</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2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3246</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15428" y="600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103922</xdr:rowOff>
    </xdr:from>
    <xdr:to>
      <xdr:col>41</xdr:col>
      <xdr:colOff>101600</xdr:colOff>
      <xdr:row>36</xdr:row>
      <xdr:rowOff>34072</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1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50599</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26428" y="58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101636</xdr:rowOff>
    </xdr:from>
    <xdr:to>
      <xdr:col>36</xdr:col>
      <xdr:colOff>165100</xdr:colOff>
      <xdr:row>35</xdr:row>
      <xdr:rowOff>31786</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48313</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37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165943</xdr:rowOff>
    </xdr:from>
    <xdr:to>
      <xdr:col>55</xdr:col>
      <xdr:colOff>0</xdr:colOff>
      <xdr:row>51</xdr:row>
      <xdr:rowOff>167406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9639300" y="8909893"/>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155519</xdr:rowOff>
    </xdr:from>
    <xdr:to>
      <xdr:col>50</xdr:col>
      <xdr:colOff>114300</xdr:colOff>
      <xdr:row>51</xdr:row>
      <xdr:rowOff>167406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8750300" y="889946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121825</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04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94391</xdr:rowOff>
    </xdr:from>
    <xdr:to>
      <xdr:col>45</xdr:col>
      <xdr:colOff>177800</xdr:colOff>
      <xdr:row>51</xdr:row>
      <xdr:rowOff>155519</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7861300" y="8838341"/>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125163</xdr:rowOff>
    </xdr:from>
    <xdr:ext cx="469744"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15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94391</xdr:rowOff>
    </xdr:from>
    <xdr:to>
      <xdr:col>41</xdr:col>
      <xdr:colOff>50800</xdr:colOff>
      <xdr:row>51</xdr:row>
      <xdr:rowOff>136637</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6972300" y="8838341"/>
          <a:ext cx="889000" cy="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116202</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26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115143</xdr:rowOff>
    </xdr:from>
    <xdr:to>
      <xdr:col>55</xdr:col>
      <xdr:colOff>50800</xdr:colOff>
      <xdr:row>52</xdr:row>
      <xdr:rowOff>45293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10426700" y="8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68170</xdr:rowOff>
    </xdr:from>
    <xdr:ext cx="534377"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88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116606</xdr:rowOff>
    </xdr:from>
    <xdr:to>
      <xdr:col>50</xdr:col>
      <xdr:colOff>165100</xdr:colOff>
      <xdr:row>52</xdr:row>
      <xdr:rowOff>46756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9588500" y="88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63283</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72111" y="863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104719</xdr:rowOff>
    </xdr:from>
    <xdr:to>
      <xdr:col>46</xdr:col>
      <xdr:colOff>38100</xdr:colOff>
      <xdr:row>52</xdr:row>
      <xdr:rowOff>34869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8699500" y="88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51396</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83111" y="86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43591</xdr:rowOff>
    </xdr:from>
    <xdr:to>
      <xdr:col>41</xdr:col>
      <xdr:colOff>101600</xdr:colOff>
      <xdr:row>51</xdr:row>
      <xdr:rowOff>145191</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7810500" y="87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161718</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94111" y="85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85837</xdr:rowOff>
    </xdr:from>
    <xdr:to>
      <xdr:col>36</xdr:col>
      <xdr:colOff>165100</xdr:colOff>
      <xdr:row>52</xdr:row>
      <xdr:rowOff>15987</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6921500" y="88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32514</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05111" y="8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xmlns=""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a:extLst>
            <a:ext uri="{FF2B5EF4-FFF2-40B4-BE49-F238E27FC236}">
              <a16:creationId xmlns:a16="http://schemas.microsoft.com/office/drawing/2014/main" xmlns="" id="{00000000-0008-0000-0700-000096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a:extLst>
            <a:ext uri="{FF2B5EF4-FFF2-40B4-BE49-F238E27FC236}">
              <a16:creationId xmlns:a16="http://schemas.microsoft.com/office/drawing/2014/main" xmlns="" id="{00000000-0008-0000-0700-000098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39345</xdr:rowOff>
    </xdr:from>
    <xdr:to>
      <xdr:col>55</xdr:col>
      <xdr:colOff>0</xdr:colOff>
      <xdr:row>71</xdr:row>
      <xdr:rowOff>166827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9639300" y="12212295"/>
          <a:ext cx="838200" cy="1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1" name="商工費平均値テキスト">
          <a:extLst>
            <a:ext uri="{FF2B5EF4-FFF2-40B4-BE49-F238E27FC236}">
              <a16:creationId xmlns:a16="http://schemas.microsoft.com/office/drawing/2014/main" xmlns="" id="{00000000-0008-0000-0700-00009B010000}"/>
            </a:ext>
          </a:extLst>
        </xdr:cNvPr>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166827</xdr:rowOff>
    </xdr:from>
    <xdr:to>
      <xdr:col>50</xdr:col>
      <xdr:colOff>114300</xdr:colOff>
      <xdr:row>73</xdr:row>
      <xdr:rowOff>16561</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8750300" y="12339777"/>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16561</xdr:rowOff>
    </xdr:from>
    <xdr:to>
      <xdr:col>45</xdr:col>
      <xdr:colOff>177800</xdr:colOff>
      <xdr:row>73</xdr:row>
      <xdr:rowOff>40945</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7861300" y="12532411"/>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121200</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15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148196</xdr:rowOff>
    </xdr:from>
    <xdr:to>
      <xdr:col>41</xdr:col>
      <xdr:colOff>50800</xdr:colOff>
      <xdr:row>73</xdr:row>
      <xdr:rowOff>40945</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a:off x="6972300" y="12492596"/>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140288</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26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111523</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37428"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159995</xdr:rowOff>
    </xdr:from>
    <xdr:to>
      <xdr:col>55</xdr:col>
      <xdr:colOff>50800</xdr:colOff>
      <xdr:row>71</xdr:row>
      <xdr:rowOff>90145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10426700" y="121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113022</xdr:rowOff>
    </xdr:from>
    <xdr:ext cx="534377" cy="259045"/>
    <xdr:sp macro="" textlink="">
      <xdr:nvSpPr>
        <xdr:cNvPr id="430" name="商工費該当値テキスト">
          <a:extLst>
            <a:ext uri="{FF2B5EF4-FFF2-40B4-BE49-F238E27FC236}">
              <a16:creationId xmlns:a16="http://schemas.microsoft.com/office/drawing/2014/main" xmlns="" id="{00000000-0008-0000-0700-0000AE010000}"/>
            </a:ext>
          </a:extLst>
        </xdr:cNvPr>
        <xdr:cNvSpPr txBox="1"/>
      </xdr:nvSpPr>
      <xdr:spPr>
        <a:xfrm>
          <a:off x="10528300" y="121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116027</xdr:rowOff>
    </xdr:from>
    <xdr:to>
      <xdr:col>50</xdr:col>
      <xdr:colOff>165100</xdr:colOff>
      <xdr:row>72</xdr:row>
      <xdr:rowOff>46177</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9588500" y="122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62704</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9372111" y="120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137211</xdr:rowOff>
    </xdr:from>
    <xdr:to>
      <xdr:col>46</xdr:col>
      <xdr:colOff>38100</xdr:colOff>
      <xdr:row>73</xdr:row>
      <xdr:rowOff>67361</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8699500" y="124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83888</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483111" y="1225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161595</xdr:rowOff>
    </xdr:from>
    <xdr:to>
      <xdr:col>41</xdr:col>
      <xdr:colOff>101600</xdr:colOff>
      <xdr:row>73</xdr:row>
      <xdr:rowOff>91745</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7810500" y="12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108272</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7594111" y="122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97396</xdr:rowOff>
    </xdr:from>
    <xdr:to>
      <xdr:col>36</xdr:col>
      <xdr:colOff>165100</xdr:colOff>
      <xdr:row>73</xdr:row>
      <xdr:rowOff>27546</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6921500" y="124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44073</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705111" y="122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xmlns=""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a:extLst>
            <a:ext uri="{FF2B5EF4-FFF2-40B4-BE49-F238E27FC236}">
              <a16:creationId xmlns:a16="http://schemas.microsoft.com/office/drawing/2014/main" xmlns="" id="{00000000-0008-0000-0700-0000D0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a:extLst>
            <a:ext uri="{FF2B5EF4-FFF2-40B4-BE49-F238E27FC236}">
              <a16:creationId xmlns:a16="http://schemas.microsoft.com/office/drawing/2014/main" xmlns="" id="{00000000-0008-0000-0700-0000D2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60624</xdr:rowOff>
    </xdr:from>
    <xdr:to>
      <xdr:col>55</xdr:col>
      <xdr:colOff>0</xdr:colOff>
      <xdr:row>93</xdr:row>
      <xdr:rowOff>98991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9639300" y="16005474"/>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69270</xdr:rowOff>
    </xdr:from>
    <xdr:ext cx="534377" cy="259045"/>
    <xdr:sp macro="" textlink="">
      <xdr:nvSpPr>
        <xdr:cNvPr id="469" name="土木費平均値テキスト">
          <a:extLst>
            <a:ext uri="{FF2B5EF4-FFF2-40B4-BE49-F238E27FC236}">
              <a16:creationId xmlns:a16="http://schemas.microsoft.com/office/drawing/2014/main" xmlns="" id="{00000000-0008-0000-0700-0000D5010000}"/>
            </a:ext>
          </a:extLst>
        </xdr:cNvPr>
        <xdr:cNvSpPr txBox="1"/>
      </xdr:nvSpPr>
      <xdr:spPr>
        <a:xfrm>
          <a:off x="10528300" y="1652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98991</xdr:rowOff>
    </xdr:from>
    <xdr:to>
      <xdr:col>50</xdr:col>
      <xdr:colOff>114300</xdr:colOff>
      <xdr:row>95</xdr:row>
      <xdr:rowOff>109238</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8750300" y="16043841"/>
          <a:ext cx="889000" cy="35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23950</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20028</xdr:rowOff>
    </xdr:from>
    <xdr:to>
      <xdr:col>45</xdr:col>
      <xdr:colOff>177800</xdr:colOff>
      <xdr:row>95</xdr:row>
      <xdr:rowOff>109238</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7861300" y="16307778"/>
          <a:ext cx="889000" cy="8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57897</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483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5683</xdr:rowOff>
    </xdr:from>
    <xdr:to>
      <xdr:col>41</xdr:col>
      <xdr:colOff>50800</xdr:colOff>
      <xdr:row>95</xdr:row>
      <xdr:rowOff>20028</xdr:rowOff>
    </xdr:to>
    <xdr:cxnSp macro="">
      <xdr:nvCxnSpPr>
        <xdr:cNvPr id="477" name="直線コネクタ 476">
          <a:extLst>
            <a:ext uri="{FF2B5EF4-FFF2-40B4-BE49-F238E27FC236}">
              <a16:creationId xmlns:a16="http://schemas.microsoft.com/office/drawing/2014/main" xmlns="" id="{00000000-0008-0000-0700-0000DD010000}"/>
            </a:ext>
          </a:extLst>
        </xdr:cNvPr>
        <xdr:cNvCxnSpPr/>
      </xdr:nvCxnSpPr>
      <xdr:spPr>
        <a:xfrm>
          <a:off x="6972300" y="16121983"/>
          <a:ext cx="889000" cy="1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9824</xdr:rowOff>
    </xdr:from>
    <xdr:to>
      <xdr:col>55</xdr:col>
      <xdr:colOff>50800</xdr:colOff>
      <xdr:row>93</xdr:row>
      <xdr:rowOff>111424</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10426700" y="159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32701</xdr:rowOff>
    </xdr:from>
    <xdr:ext cx="534377" cy="259045"/>
    <xdr:sp macro="" textlink="">
      <xdr:nvSpPr>
        <xdr:cNvPr id="488" name="土木費該当値テキスト">
          <a:extLst>
            <a:ext uri="{FF2B5EF4-FFF2-40B4-BE49-F238E27FC236}">
              <a16:creationId xmlns:a16="http://schemas.microsoft.com/office/drawing/2014/main" xmlns="" id="{00000000-0008-0000-0700-0000E8010000}"/>
            </a:ext>
          </a:extLst>
        </xdr:cNvPr>
        <xdr:cNvSpPr txBox="1"/>
      </xdr:nvSpPr>
      <xdr:spPr>
        <a:xfrm>
          <a:off x="10528300" y="158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48191</xdr:rowOff>
    </xdr:from>
    <xdr:to>
      <xdr:col>50</xdr:col>
      <xdr:colOff>165100</xdr:colOff>
      <xdr:row>93</xdr:row>
      <xdr:rowOff>149791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9588500" y="159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166318</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9372111" y="1576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58438</xdr:rowOff>
    </xdr:from>
    <xdr:to>
      <xdr:col>46</xdr:col>
      <xdr:colOff>38100</xdr:colOff>
      <xdr:row>95</xdr:row>
      <xdr:rowOff>160038</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8699500" y="163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5115</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8483111" y="161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140678</xdr:rowOff>
    </xdr:from>
    <xdr:to>
      <xdr:col>41</xdr:col>
      <xdr:colOff>101600</xdr:colOff>
      <xdr:row>95</xdr:row>
      <xdr:rowOff>70828</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7810500" y="162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87355</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7594111" y="160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126333</xdr:rowOff>
    </xdr:from>
    <xdr:to>
      <xdr:col>36</xdr:col>
      <xdr:colOff>165100</xdr:colOff>
      <xdr:row>94</xdr:row>
      <xdr:rowOff>56483</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6921500" y="160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73010</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6705111" y="158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36944</xdr:rowOff>
    </xdr:from>
    <xdr:to>
      <xdr:col>85</xdr:col>
      <xdr:colOff>126364</xdr:colOff>
      <xdr:row>38</xdr:row>
      <xdr:rowOff>45631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866244"/>
          <a:ext cx="1269" cy="69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49458</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6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45631</xdr:rowOff>
    </xdr:from>
    <xdr:to>
      <xdr:col>86</xdr:col>
      <xdr:colOff>25400</xdr:colOff>
      <xdr:row>38</xdr:row>
      <xdr:rowOff>45631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6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155071</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36944</xdr:rowOff>
    </xdr:from>
    <xdr:to>
      <xdr:col>86</xdr:col>
      <xdr:colOff>25400</xdr:colOff>
      <xdr:row>34</xdr:row>
      <xdr:rowOff>36944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866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44088</xdr:rowOff>
    </xdr:from>
    <xdr:to>
      <xdr:col>85</xdr:col>
      <xdr:colOff>127000</xdr:colOff>
      <xdr:row>36</xdr:row>
      <xdr:rowOff>61976</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216288"/>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74871</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2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96444</xdr:rowOff>
    </xdr:from>
    <xdr:to>
      <xdr:col>85</xdr:col>
      <xdr:colOff>177800</xdr:colOff>
      <xdr:row>37</xdr:row>
      <xdr:rowOff>26594</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53232</xdr:rowOff>
    </xdr:from>
    <xdr:to>
      <xdr:col>81</xdr:col>
      <xdr:colOff>50800</xdr:colOff>
      <xdr:row>36</xdr:row>
      <xdr:rowOff>61976</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4592300" y="5368182"/>
          <a:ext cx="889000" cy="86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103587</xdr:rowOff>
    </xdr:from>
    <xdr:to>
      <xdr:col>81</xdr:col>
      <xdr:colOff>101600</xdr:colOff>
      <xdr:row>37</xdr:row>
      <xdr:rowOff>33737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27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24864</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3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53232</xdr:rowOff>
    </xdr:from>
    <xdr:to>
      <xdr:col>76</xdr:col>
      <xdr:colOff>114300</xdr:colOff>
      <xdr:row>34</xdr:row>
      <xdr:rowOff>159131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5368182"/>
          <a:ext cx="889000" cy="6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108388</xdr:rowOff>
    </xdr:from>
    <xdr:to>
      <xdr:col>76</xdr:col>
      <xdr:colOff>165100</xdr:colOff>
      <xdr:row>37</xdr:row>
      <xdr:rowOff>38538</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29665</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159131</xdr:rowOff>
    </xdr:from>
    <xdr:to>
      <xdr:col>71</xdr:col>
      <xdr:colOff>177800</xdr:colOff>
      <xdr:row>36</xdr:row>
      <xdr:rowOff>99924</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5988431"/>
          <a:ext cx="889000" cy="2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157709</xdr:rowOff>
    </xdr:from>
    <xdr:to>
      <xdr:col>72</xdr:col>
      <xdr:colOff>38100</xdr:colOff>
      <xdr:row>37</xdr:row>
      <xdr:rowOff>87859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78986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24492</xdr:rowOff>
    </xdr:from>
    <xdr:to>
      <xdr:col>67</xdr:col>
      <xdr:colOff>101600</xdr:colOff>
      <xdr:row>37</xdr:row>
      <xdr:rowOff>126092</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117219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164738</xdr:rowOff>
    </xdr:from>
    <xdr:to>
      <xdr:col>85</xdr:col>
      <xdr:colOff>177800</xdr:colOff>
      <xdr:row>36</xdr:row>
      <xdr:rowOff>94888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1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16165</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0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11176</xdr:rowOff>
    </xdr:from>
    <xdr:to>
      <xdr:col>81</xdr:col>
      <xdr:colOff>101600</xdr:colOff>
      <xdr:row>36</xdr:row>
      <xdr:rowOff>112776</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129303</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2432</xdr:rowOff>
    </xdr:from>
    <xdr:to>
      <xdr:col>76</xdr:col>
      <xdr:colOff>165100</xdr:colOff>
      <xdr:row>31</xdr:row>
      <xdr:rowOff>104032</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53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120559</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50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108331</xdr:rowOff>
    </xdr:from>
    <xdr:to>
      <xdr:col>72</xdr:col>
      <xdr:colOff>38100</xdr:colOff>
      <xdr:row>35</xdr:row>
      <xdr:rowOff>38481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55008</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57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49124</xdr:rowOff>
    </xdr:from>
    <xdr:to>
      <xdr:col>67</xdr:col>
      <xdr:colOff>101600</xdr:colOff>
      <xdr:row>36</xdr:row>
      <xdr:rowOff>150724</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167251</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5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41211</xdr:rowOff>
    </xdr:from>
    <xdr:to>
      <xdr:col>85</xdr:col>
      <xdr:colOff>126364</xdr:colOff>
      <xdr:row>58</xdr:row>
      <xdr:rowOff>157226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9128061"/>
          <a:ext cx="1269" cy="973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161053</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157226</xdr:rowOff>
    </xdr:from>
    <xdr:to>
      <xdr:col>86</xdr:col>
      <xdr:colOff>25400</xdr:colOff>
      <xdr:row>58</xdr:row>
      <xdr:rowOff>157226</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1010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159338</xdr:rowOff>
    </xdr:from>
    <xdr:ext cx="534377"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90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41211</xdr:rowOff>
    </xdr:from>
    <xdr:to>
      <xdr:col>86</xdr:col>
      <xdr:colOff>25400</xdr:colOff>
      <xdr:row>53</xdr:row>
      <xdr:rowOff>41211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1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32258</xdr:rowOff>
    </xdr:from>
    <xdr:to>
      <xdr:col>85</xdr:col>
      <xdr:colOff>127000</xdr:colOff>
      <xdr:row>54</xdr:row>
      <xdr:rowOff>151244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5481300" y="9290558"/>
          <a:ext cx="8382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116323</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5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137896</xdr:rowOff>
    </xdr:from>
    <xdr:to>
      <xdr:col>85</xdr:col>
      <xdr:colOff>177800</xdr:colOff>
      <xdr:row>56</xdr:row>
      <xdr:rowOff>68046</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5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52794</xdr:rowOff>
    </xdr:from>
    <xdr:to>
      <xdr:col>81</xdr:col>
      <xdr:colOff>50800</xdr:colOff>
      <xdr:row>54</xdr:row>
      <xdr:rowOff>32258</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4592300" y="8968194"/>
          <a:ext cx="889000" cy="3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79984</xdr:rowOff>
    </xdr:from>
    <xdr:to>
      <xdr:col>81</xdr:col>
      <xdr:colOff>101600</xdr:colOff>
      <xdr:row>56</xdr:row>
      <xdr:rowOff>10134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1261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6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52794</xdr:rowOff>
    </xdr:from>
    <xdr:to>
      <xdr:col>76</xdr:col>
      <xdr:colOff>114300</xdr:colOff>
      <xdr:row>54</xdr:row>
      <xdr:rowOff>110210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3703300" y="8968194"/>
          <a:ext cx="889000" cy="40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15101</xdr:rowOff>
    </xdr:from>
    <xdr:to>
      <xdr:col>76</xdr:col>
      <xdr:colOff>165100</xdr:colOff>
      <xdr:row>56</xdr:row>
      <xdr:rowOff>116701</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6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107828</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7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42393</xdr:rowOff>
    </xdr:from>
    <xdr:to>
      <xdr:col>71</xdr:col>
      <xdr:colOff>177800</xdr:colOff>
      <xdr:row>54</xdr:row>
      <xdr:rowOff>110210</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2814300" y="8786343"/>
          <a:ext cx="889000" cy="58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112141</xdr:rowOff>
    </xdr:from>
    <xdr:to>
      <xdr:col>72</xdr:col>
      <xdr:colOff>38100</xdr:colOff>
      <xdr:row>57</xdr:row>
      <xdr:rowOff>42291</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33418</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108903</xdr:rowOff>
    </xdr:from>
    <xdr:to>
      <xdr:col>67</xdr:col>
      <xdr:colOff>101600</xdr:colOff>
      <xdr:row>57</xdr:row>
      <xdr:rowOff>39053</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30180</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100444</xdr:rowOff>
    </xdr:from>
    <xdr:to>
      <xdr:col>85</xdr:col>
      <xdr:colOff>177800</xdr:colOff>
      <xdr:row>55</xdr:row>
      <xdr:rowOff>30594</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93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123321</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921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152908</xdr:rowOff>
    </xdr:from>
    <xdr:to>
      <xdr:col>81</xdr:col>
      <xdr:colOff>101600</xdr:colOff>
      <xdr:row>54</xdr:row>
      <xdr:rowOff>83058</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2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99585</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90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1994</xdr:rowOff>
    </xdr:from>
    <xdr:to>
      <xdr:col>76</xdr:col>
      <xdr:colOff>165100</xdr:colOff>
      <xdr:row>52</xdr:row>
      <xdr:rowOff>103594</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89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120121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86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59410</xdr:rowOff>
    </xdr:from>
    <xdr:to>
      <xdr:col>72</xdr:col>
      <xdr:colOff>38100</xdr:colOff>
      <xdr:row>54</xdr:row>
      <xdr:rowOff>161010</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93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6087</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0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163043</xdr:rowOff>
    </xdr:from>
    <xdr:to>
      <xdr:col>67</xdr:col>
      <xdr:colOff>101600</xdr:colOff>
      <xdr:row>51</xdr:row>
      <xdr:rowOff>93193</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87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109720</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851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51689</xdr:rowOff>
    </xdr:from>
    <xdr:to>
      <xdr:col>85</xdr:col>
      <xdr:colOff>127000</xdr:colOff>
      <xdr:row>76</xdr:row>
      <xdr:rowOff>91466</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2738989"/>
          <a:ext cx="838200" cy="3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148480</xdr:rowOff>
    </xdr:from>
    <xdr:ext cx="378565"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50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51689</xdr:rowOff>
    </xdr:from>
    <xdr:to>
      <xdr:col>81</xdr:col>
      <xdr:colOff>50800</xdr:colOff>
      <xdr:row>75</xdr:row>
      <xdr:rowOff>28601</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4592300" y="12738989"/>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25950</xdr:rowOff>
    </xdr:from>
    <xdr:ext cx="378565"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2017" y="133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41631</xdr:rowOff>
    </xdr:from>
    <xdr:to>
      <xdr:col>76</xdr:col>
      <xdr:colOff>114300</xdr:colOff>
      <xdr:row>75</xdr:row>
      <xdr:rowOff>28601</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2557481"/>
          <a:ext cx="889000" cy="3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34865</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3017" y="1340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41631</xdr:rowOff>
    </xdr:from>
    <xdr:to>
      <xdr:col>71</xdr:col>
      <xdr:colOff>177800</xdr:colOff>
      <xdr:row>74</xdr:row>
      <xdr:rowOff>142901</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2814300" y="1255748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22293</xdr:rowOff>
    </xdr:from>
    <xdr:ext cx="37856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4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121277</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5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40666</xdr:rowOff>
    </xdr:from>
    <xdr:to>
      <xdr:col>85</xdr:col>
      <xdr:colOff>177800</xdr:colOff>
      <xdr:row>76</xdr:row>
      <xdr:rowOff>142266</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0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63543</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29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889</xdr:rowOff>
    </xdr:from>
    <xdr:to>
      <xdr:col>81</xdr:col>
      <xdr:colOff>101600</xdr:colOff>
      <xdr:row>74</xdr:row>
      <xdr:rowOff>102489</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26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119016</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46428" y="1246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149251</xdr:rowOff>
    </xdr:from>
    <xdr:to>
      <xdr:col>76</xdr:col>
      <xdr:colOff>165100</xdr:colOff>
      <xdr:row>75</xdr:row>
      <xdr:rowOff>79401</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28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95928</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357428" y="126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162281</xdr:rowOff>
    </xdr:from>
    <xdr:to>
      <xdr:col>72</xdr:col>
      <xdr:colOff>38100</xdr:colOff>
      <xdr:row>73</xdr:row>
      <xdr:rowOff>92431</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25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108958</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468428" y="1228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92101</xdr:rowOff>
    </xdr:from>
    <xdr:to>
      <xdr:col>67</xdr:col>
      <xdr:colOff>101600</xdr:colOff>
      <xdr:row>75</xdr:row>
      <xdr:rowOff>22251</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27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38778</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579428" y="1255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15891</xdr:rowOff>
    </xdr:from>
    <xdr:to>
      <xdr:col>85</xdr:col>
      <xdr:colOff>127000</xdr:colOff>
      <xdr:row>92</xdr:row>
      <xdr:rowOff>19707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5789291"/>
          <a:ext cx="838200" cy="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19707</xdr:rowOff>
    </xdr:from>
    <xdr:to>
      <xdr:col>81</xdr:col>
      <xdr:colOff>50800</xdr:colOff>
      <xdr:row>93</xdr:row>
      <xdr:rowOff>56947</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4592300" y="15793107"/>
          <a:ext cx="889000" cy="20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44557</xdr:rowOff>
    </xdr:from>
    <xdr:to>
      <xdr:col>76</xdr:col>
      <xdr:colOff>114300</xdr:colOff>
      <xdr:row>93</xdr:row>
      <xdr:rowOff>56947</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3703300" y="15989407"/>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44557</xdr:rowOff>
    </xdr:from>
    <xdr:to>
      <xdr:col>71</xdr:col>
      <xdr:colOff>177800</xdr:colOff>
      <xdr:row>93</xdr:row>
      <xdr:rowOff>65793</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5989407"/>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136541</xdr:rowOff>
    </xdr:from>
    <xdr:to>
      <xdr:col>85</xdr:col>
      <xdr:colOff>177800</xdr:colOff>
      <xdr:row>92</xdr:row>
      <xdr:rowOff>66691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57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89568</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56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140357</xdr:rowOff>
    </xdr:from>
    <xdr:to>
      <xdr:col>81</xdr:col>
      <xdr:colOff>101600</xdr:colOff>
      <xdr:row>92</xdr:row>
      <xdr:rowOff>70507</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57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87034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55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6147</xdr:rowOff>
    </xdr:from>
    <xdr:to>
      <xdr:col>76</xdr:col>
      <xdr:colOff>165100</xdr:colOff>
      <xdr:row>93</xdr:row>
      <xdr:rowOff>107747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59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124274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57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165207</xdr:rowOff>
    </xdr:from>
    <xdr:to>
      <xdr:col>72</xdr:col>
      <xdr:colOff>38100</xdr:colOff>
      <xdr:row>93</xdr:row>
      <xdr:rowOff>95357</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59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111884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57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14993</xdr:rowOff>
    </xdr:from>
    <xdr:to>
      <xdr:col>67</xdr:col>
      <xdr:colOff>101600</xdr:colOff>
      <xdr:row>93</xdr:row>
      <xdr:rowOff>116593</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59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133120</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57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39</xdr:row>
      <xdr:rowOff>9072</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540500"/>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39</xdr:row>
      <xdr:rowOff>23767</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0434300" y="654050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15076</xdr:rowOff>
    </xdr:from>
    <xdr:ext cx="313932"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66333" y="6701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28666</xdr:rowOff>
    </xdr:from>
    <xdr:to>
      <xdr:col>107</xdr:col>
      <xdr:colOff>50800</xdr:colOff>
      <xdr:row>39</xdr:row>
      <xdr:rowOff>23767</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543766"/>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136434</xdr:rowOff>
    </xdr:from>
    <xdr:to>
      <xdr:col>102</xdr:col>
      <xdr:colOff>114300</xdr:colOff>
      <xdr:row>38</xdr:row>
      <xdr:rowOff>28666</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137184"/>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49365</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88333" y="6735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155501</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99333" y="6670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129722</xdr:rowOff>
    </xdr:from>
    <xdr:to>
      <xdr:col>116</xdr:col>
      <xdr:colOff>114300</xdr:colOff>
      <xdr:row>39</xdr:row>
      <xdr:rowOff>59872</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91820</xdr:rowOff>
    </xdr:from>
    <xdr:ext cx="313932"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06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92727</xdr:rowOff>
    </xdr:from>
    <xdr:ext cx="378565"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144417</xdr:rowOff>
    </xdr:from>
    <xdr:to>
      <xdr:col>107</xdr:col>
      <xdr:colOff>101600</xdr:colOff>
      <xdr:row>39</xdr:row>
      <xdr:rowOff>74567</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65694</xdr:rowOff>
    </xdr:from>
    <xdr:ext cx="313932"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77333" y="6752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149316</xdr:rowOff>
    </xdr:from>
    <xdr:to>
      <xdr:col>102</xdr:col>
      <xdr:colOff>165100</xdr:colOff>
      <xdr:row>38</xdr:row>
      <xdr:rowOff>79466</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95993</xdr:rowOff>
    </xdr:from>
    <xdr:ext cx="378565"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356017" y="626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85634</xdr:rowOff>
    </xdr:from>
    <xdr:to>
      <xdr:col>98</xdr:col>
      <xdr:colOff>38100</xdr:colOff>
      <xdr:row>36</xdr:row>
      <xdr:rowOff>15784</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32311</xdr:rowOff>
    </xdr:from>
    <xdr:ext cx="378565"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7017" y="586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555,937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定額給付金事業の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59,290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住民税非課税世帯等に対する給付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金の支給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億円の増となったことから、一人当たり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174,565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円に増加した。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新型コロナウイルスワクチン接種事業の増などにより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となったことから、一人当たり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46,349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児童生徒用の情報端末と通信ネットワークの整備が完了したこと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円の減となったことから、一人当たり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49,697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令和元年の台風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号に伴う被災箇所の復旧工事の完了などにより、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なったことから、一人当たり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1,711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前年度決算剰余金に基づく積立を行う一方で、豪雪対応や新型コロナウイルス感染症対策など、累次の補正予算の編成過程で生じた財源不足を補うために、相応額の取崩しを行ったことから、残高が減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実質単年度収支は、黒字となった。要因としては、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市道の除排雪経費や扶助費、感染症対策事業などにおいて、前年度を上回る一般財源による財政負担が生じた一方で、地方交付税や地方特例交付金など、主要一般財源の増に加え、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前年度決算剰余金の上振れ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、歳出の増加を上回る歳入を確保したことのよるものと分析している。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年度以降、公営企業会計を含む全ての会計において実質赤字は生じていない。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なお、前年度比で黒字割合が増加した会計は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会計、減少した会計は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今後も引き続き、各会計において赤字決算とならないよう、健全な財政運営に努める。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52226_&#19978;&#3623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91.1</v>
          </cell>
          <cell r="BX51">
            <v>85.2</v>
          </cell>
          <cell r="CF51">
            <v>91.5</v>
          </cell>
          <cell r="CN51">
            <v>80.5</v>
          </cell>
          <cell r="CV51">
            <v>67.900000000000006</v>
          </cell>
        </row>
        <row r="53">
          <cell r="BP53">
            <v>53.4</v>
          </cell>
          <cell r="BX53">
            <v>54.4</v>
          </cell>
          <cell r="CF53">
            <v>55.8</v>
          </cell>
          <cell r="CN53">
            <v>57.8</v>
          </cell>
          <cell r="CV53">
            <v>59.6</v>
          </cell>
        </row>
        <row r="55">
          <cell r="AN55" t="str">
            <v>類似団体内平均値</v>
          </cell>
          <cell r="BP55">
            <v>30</v>
          </cell>
          <cell r="BX55">
            <v>23.1</v>
          </cell>
          <cell r="CF55">
            <v>19</v>
          </cell>
          <cell r="CN55">
            <v>18</v>
          </cell>
          <cell r="CV55">
            <v>13.1</v>
          </cell>
        </row>
        <row r="57">
          <cell r="BP57">
            <v>58.3</v>
          </cell>
          <cell r="BX57">
            <v>60.4</v>
          </cell>
          <cell r="CF57">
            <v>60.9</v>
          </cell>
          <cell r="CN57">
            <v>61.9</v>
          </cell>
          <cell r="CV57">
            <v>62.5</v>
          </cell>
        </row>
        <row r="72">
          <cell r="BP72" t="str">
            <v>H29</v>
          </cell>
          <cell r="BX72" t="str">
            <v>H30</v>
          </cell>
          <cell r="CF72" t="str">
            <v>R01</v>
          </cell>
          <cell r="CN72" t="str">
            <v>R02</v>
          </cell>
          <cell r="CV72" t="str">
            <v>R03</v>
          </cell>
        </row>
        <row r="73">
          <cell r="AN73" t="str">
            <v>当該団体値</v>
          </cell>
          <cell r="BP73">
            <v>91.1</v>
          </cell>
          <cell r="BX73">
            <v>85.2</v>
          </cell>
          <cell r="CF73">
            <v>91.5</v>
          </cell>
          <cell r="CN73">
            <v>80.5</v>
          </cell>
          <cell r="CV73">
            <v>67.900000000000006</v>
          </cell>
        </row>
        <row r="75">
          <cell r="BP75">
            <v>12.3</v>
          </cell>
          <cell r="BX75">
            <v>12</v>
          </cell>
          <cell r="CF75">
            <v>11.8</v>
          </cell>
          <cell r="CN75">
            <v>11.3</v>
          </cell>
          <cell r="CV75">
            <v>10.6</v>
          </cell>
        </row>
        <row r="77">
          <cell r="AN77" t="str">
            <v>類似団体内平均値</v>
          </cell>
          <cell r="BP77">
            <v>30</v>
          </cell>
          <cell r="BX77">
            <v>23.1</v>
          </cell>
          <cell r="CF77">
            <v>19</v>
          </cell>
          <cell r="CN77">
            <v>18</v>
          </cell>
          <cell r="CV77">
            <v>13.1</v>
          </cell>
        </row>
        <row r="79">
          <cell r="BP79">
            <v>5</v>
          </cell>
          <cell r="BX79">
            <v>4.2</v>
          </cell>
          <cell r="CF79">
            <v>3.6</v>
          </cell>
          <cell r="CN79">
            <v>3.5</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110213262</v>
      </c>
      <c r="BO4" s="452"/>
      <c r="BP4" s="452"/>
      <c r="BQ4" s="452"/>
      <c r="BR4" s="452"/>
      <c r="BS4" s="452"/>
      <c r="BT4" s="452"/>
      <c r="BU4" s="453"/>
      <c r="BV4" s="451">
        <v>122450668</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8</v>
      </c>
      <c r="CU4" s="592"/>
      <c r="CV4" s="592"/>
      <c r="CW4" s="592"/>
      <c r="CX4" s="592"/>
      <c r="CY4" s="592"/>
      <c r="CZ4" s="592"/>
      <c r="DA4" s="593"/>
      <c r="DB4" s="591">
        <v>7.6</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103971849</v>
      </c>
      <c r="BO5" s="423"/>
      <c r="BP5" s="423"/>
      <c r="BQ5" s="423"/>
      <c r="BR5" s="423"/>
      <c r="BS5" s="423"/>
      <c r="BT5" s="423"/>
      <c r="BU5" s="424"/>
      <c r="BV5" s="422">
        <v>117633219</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90.2</v>
      </c>
      <c r="CU5" s="420"/>
      <c r="CV5" s="420"/>
      <c r="CW5" s="420"/>
      <c r="CX5" s="420"/>
      <c r="CY5" s="420"/>
      <c r="CZ5" s="420"/>
      <c r="DA5" s="421"/>
      <c r="DB5" s="419">
        <v>92.2</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6241413</v>
      </c>
      <c r="BO6" s="423"/>
      <c r="BP6" s="423"/>
      <c r="BQ6" s="423"/>
      <c r="BR6" s="423"/>
      <c r="BS6" s="423"/>
      <c r="BT6" s="423"/>
      <c r="BU6" s="424"/>
      <c r="BV6" s="422">
        <v>4817449</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95.4</v>
      </c>
      <c r="CU6" s="566"/>
      <c r="CV6" s="566"/>
      <c r="CW6" s="566"/>
      <c r="CX6" s="566"/>
      <c r="CY6" s="566"/>
      <c r="CZ6" s="566"/>
      <c r="DA6" s="567"/>
      <c r="DB6" s="565">
        <v>98.3</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1456813</v>
      </c>
      <c r="BO7" s="423"/>
      <c r="BP7" s="423"/>
      <c r="BQ7" s="423"/>
      <c r="BR7" s="423"/>
      <c r="BS7" s="423"/>
      <c r="BT7" s="423"/>
      <c r="BU7" s="424"/>
      <c r="BV7" s="422">
        <v>470157</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59546793</v>
      </c>
      <c r="CU7" s="423"/>
      <c r="CV7" s="423"/>
      <c r="CW7" s="423"/>
      <c r="CX7" s="423"/>
      <c r="CY7" s="423"/>
      <c r="CZ7" s="423"/>
      <c r="DA7" s="424"/>
      <c r="DB7" s="422">
        <v>57113046</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102</v>
      </c>
      <c r="AV8" s="481"/>
      <c r="AW8" s="481"/>
      <c r="AX8" s="481"/>
      <c r="AY8" s="436" t="s">
        <v>110</v>
      </c>
      <c r="AZ8" s="437"/>
      <c r="BA8" s="437"/>
      <c r="BB8" s="437"/>
      <c r="BC8" s="437"/>
      <c r="BD8" s="437"/>
      <c r="BE8" s="437"/>
      <c r="BF8" s="437"/>
      <c r="BG8" s="437"/>
      <c r="BH8" s="437"/>
      <c r="BI8" s="437"/>
      <c r="BJ8" s="437"/>
      <c r="BK8" s="437"/>
      <c r="BL8" s="437"/>
      <c r="BM8" s="438"/>
      <c r="BN8" s="422">
        <v>4784600</v>
      </c>
      <c r="BO8" s="423"/>
      <c r="BP8" s="423"/>
      <c r="BQ8" s="423"/>
      <c r="BR8" s="423"/>
      <c r="BS8" s="423"/>
      <c r="BT8" s="423"/>
      <c r="BU8" s="424"/>
      <c r="BV8" s="422">
        <v>4347292</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0.6</v>
      </c>
      <c r="CU8" s="526"/>
      <c r="CV8" s="526"/>
      <c r="CW8" s="526"/>
      <c r="CX8" s="526"/>
      <c r="CY8" s="526"/>
      <c r="CZ8" s="526"/>
      <c r="DA8" s="527"/>
      <c r="DB8" s="525">
        <v>0.62</v>
      </c>
      <c r="DC8" s="526"/>
      <c r="DD8" s="526"/>
      <c r="DE8" s="526"/>
      <c r="DF8" s="526"/>
      <c r="DG8" s="526"/>
      <c r="DH8" s="526"/>
      <c r="DI8" s="527"/>
    </row>
    <row r="9" spans="1:119" ht="18.75" customHeight="1" thickBot="1">
      <c r="A9" s="178"/>
      <c r="B9" s="554" t="s">
        <v>112</v>
      </c>
      <c r="C9" s="555"/>
      <c r="D9" s="555"/>
      <c r="E9" s="555"/>
      <c r="F9" s="555"/>
      <c r="G9" s="555"/>
      <c r="H9" s="555"/>
      <c r="I9" s="555"/>
      <c r="J9" s="555"/>
      <c r="K9" s="473"/>
      <c r="L9" s="556" t="s">
        <v>113</v>
      </c>
      <c r="M9" s="557"/>
      <c r="N9" s="557"/>
      <c r="O9" s="557"/>
      <c r="P9" s="557"/>
      <c r="Q9" s="558"/>
      <c r="R9" s="559">
        <v>188047</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106</v>
      </c>
      <c r="AV9" s="481"/>
      <c r="AW9" s="481"/>
      <c r="AX9" s="481"/>
      <c r="AY9" s="436" t="s">
        <v>116</v>
      </c>
      <c r="AZ9" s="437"/>
      <c r="BA9" s="437"/>
      <c r="BB9" s="437"/>
      <c r="BC9" s="437"/>
      <c r="BD9" s="437"/>
      <c r="BE9" s="437"/>
      <c r="BF9" s="437"/>
      <c r="BG9" s="437"/>
      <c r="BH9" s="437"/>
      <c r="BI9" s="437"/>
      <c r="BJ9" s="437"/>
      <c r="BK9" s="437"/>
      <c r="BL9" s="437"/>
      <c r="BM9" s="438"/>
      <c r="BN9" s="422">
        <v>437308</v>
      </c>
      <c r="BO9" s="423"/>
      <c r="BP9" s="423"/>
      <c r="BQ9" s="423"/>
      <c r="BR9" s="423"/>
      <c r="BS9" s="423"/>
      <c r="BT9" s="423"/>
      <c r="BU9" s="424"/>
      <c r="BV9" s="422">
        <v>535957</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17.2</v>
      </c>
      <c r="CU9" s="420"/>
      <c r="CV9" s="420"/>
      <c r="CW9" s="420"/>
      <c r="CX9" s="420"/>
      <c r="CY9" s="420"/>
      <c r="CZ9" s="420"/>
      <c r="DA9" s="421"/>
      <c r="DB9" s="419">
        <v>17.899999999999999</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118</v>
      </c>
      <c r="M10" s="379"/>
      <c r="N10" s="379"/>
      <c r="O10" s="379"/>
      <c r="P10" s="379"/>
      <c r="Q10" s="380"/>
      <c r="R10" s="375">
        <v>196987</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2173822</v>
      </c>
      <c r="BO10" s="423"/>
      <c r="BP10" s="423"/>
      <c r="BQ10" s="423"/>
      <c r="BR10" s="423"/>
      <c r="BS10" s="423"/>
      <c r="BT10" s="423"/>
      <c r="BU10" s="424"/>
      <c r="BV10" s="422">
        <v>1906674</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853850</v>
      </c>
      <c r="BO11" s="423"/>
      <c r="BP11" s="423"/>
      <c r="BQ11" s="423"/>
      <c r="BR11" s="423"/>
      <c r="BS11" s="423"/>
      <c r="BT11" s="423"/>
      <c r="BU11" s="424"/>
      <c r="BV11" s="422">
        <v>1435900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130</v>
      </c>
      <c r="DC11" s="526"/>
      <c r="DD11" s="526"/>
      <c r="DE11" s="526"/>
      <c r="DF11" s="526"/>
      <c r="DG11" s="526"/>
      <c r="DH11" s="526"/>
      <c r="DI11" s="527"/>
    </row>
    <row r="12" spans="1:119" ht="18.75" customHeight="1">
      <c r="A12" s="178"/>
      <c r="B12" s="528" t="s">
        <v>131</v>
      </c>
      <c r="C12" s="529"/>
      <c r="D12" s="529"/>
      <c r="E12" s="529"/>
      <c r="F12" s="529"/>
      <c r="G12" s="529"/>
      <c r="H12" s="529"/>
      <c r="I12" s="529"/>
      <c r="J12" s="529"/>
      <c r="K12" s="530"/>
      <c r="L12" s="537" t="s">
        <v>132</v>
      </c>
      <c r="M12" s="538"/>
      <c r="N12" s="538"/>
      <c r="O12" s="538"/>
      <c r="P12" s="538"/>
      <c r="Q12" s="539"/>
      <c r="R12" s="540">
        <v>187021</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94</v>
      </c>
      <c r="AV12" s="481"/>
      <c r="AW12" s="481"/>
      <c r="AX12" s="481"/>
      <c r="AY12" s="436" t="s">
        <v>136</v>
      </c>
      <c r="AZ12" s="437"/>
      <c r="BA12" s="437"/>
      <c r="BB12" s="437"/>
      <c r="BC12" s="437"/>
      <c r="BD12" s="437"/>
      <c r="BE12" s="437"/>
      <c r="BF12" s="437"/>
      <c r="BG12" s="437"/>
      <c r="BH12" s="437"/>
      <c r="BI12" s="437"/>
      <c r="BJ12" s="437"/>
      <c r="BK12" s="437"/>
      <c r="BL12" s="437"/>
      <c r="BM12" s="438"/>
      <c r="BN12" s="422">
        <v>2323983</v>
      </c>
      <c r="BO12" s="423"/>
      <c r="BP12" s="423"/>
      <c r="BQ12" s="423"/>
      <c r="BR12" s="423"/>
      <c r="BS12" s="423"/>
      <c r="BT12" s="423"/>
      <c r="BU12" s="424"/>
      <c r="BV12" s="422">
        <v>3129918</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138</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139</v>
      </c>
      <c r="N13" s="507"/>
      <c r="O13" s="507"/>
      <c r="P13" s="507"/>
      <c r="Q13" s="508"/>
      <c r="R13" s="509">
        <v>185285</v>
      </c>
      <c r="S13" s="510"/>
      <c r="T13" s="510"/>
      <c r="U13" s="510"/>
      <c r="V13" s="511"/>
      <c r="W13" s="512" t="s">
        <v>140</v>
      </c>
      <c r="X13" s="408"/>
      <c r="Y13" s="408"/>
      <c r="Z13" s="408"/>
      <c r="AA13" s="408"/>
      <c r="AB13" s="409"/>
      <c r="AC13" s="375">
        <v>4096</v>
      </c>
      <c r="AD13" s="376"/>
      <c r="AE13" s="376"/>
      <c r="AF13" s="376"/>
      <c r="AG13" s="377"/>
      <c r="AH13" s="375">
        <v>4832</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1140997</v>
      </c>
      <c r="BO13" s="423"/>
      <c r="BP13" s="423"/>
      <c r="BQ13" s="423"/>
      <c r="BR13" s="423"/>
      <c r="BS13" s="423"/>
      <c r="BT13" s="423"/>
      <c r="BU13" s="424"/>
      <c r="BV13" s="422">
        <v>748613</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10.6</v>
      </c>
      <c r="CU13" s="420"/>
      <c r="CV13" s="420"/>
      <c r="CW13" s="420"/>
      <c r="CX13" s="420"/>
      <c r="CY13" s="420"/>
      <c r="CZ13" s="420"/>
      <c r="DA13" s="421"/>
      <c r="DB13" s="419">
        <v>11.3</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145</v>
      </c>
      <c r="M14" s="549"/>
      <c r="N14" s="549"/>
      <c r="O14" s="549"/>
      <c r="P14" s="549"/>
      <c r="Q14" s="550"/>
      <c r="R14" s="509">
        <v>189282</v>
      </c>
      <c r="S14" s="510"/>
      <c r="T14" s="510"/>
      <c r="U14" s="510"/>
      <c r="V14" s="511"/>
      <c r="W14" s="513"/>
      <c r="X14" s="411"/>
      <c r="Y14" s="411"/>
      <c r="Z14" s="411"/>
      <c r="AA14" s="411"/>
      <c r="AB14" s="412"/>
      <c r="AC14" s="502">
        <v>4.5</v>
      </c>
      <c r="AD14" s="503"/>
      <c r="AE14" s="503"/>
      <c r="AF14" s="503"/>
      <c r="AG14" s="504"/>
      <c r="AH14" s="502">
        <v>5.0999999999999996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v>67.900000000000006</v>
      </c>
      <c r="CU14" s="520"/>
      <c r="CV14" s="520"/>
      <c r="CW14" s="520"/>
      <c r="CX14" s="520"/>
      <c r="CY14" s="520"/>
      <c r="CZ14" s="520"/>
      <c r="DA14" s="521"/>
      <c r="DB14" s="519">
        <v>80.5</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147</v>
      </c>
      <c r="N15" s="507"/>
      <c r="O15" s="507"/>
      <c r="P15" s="507"/>
      <c r="Q15" s="508"/>
      <c r="R15" s="509">
        <v>187535</v>
      </c>
      <c r="S15" s="510"/>
      <c r="T15" s="510"/>
      <c r="U15" s="510"/>
      <c r="V15" s="511"/>
      <c r="W15" s="512" t="s">
        <v>148</v>
      </c>
      <c r="X15" s="408"/>
      <c r="Y15" s="408"/>
      <c r="Z15" s="408"/>
      <c r="AA15" s="408"/>
      <c r="AB15" s="409"/>
      <c r="AC15" s="375">
        <v>27703</v>
      </c>
      <c r="AD15" s="376"/>
      <c r="AE15" s="376"/>
      <c r="AF15" s="376"/>
      <c r="AG15" s="377"/>
      <c r="AH15" s="375">
        <v>28015</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27318348</v>
      </c>
      <c r="BO15" s="452"/>
      <c r="BP15" s="452"/>
      <c r="BQ15" s="452"/>
      <c r="BR15" s="452"/>
      <c r="BS15" s="452"/>
      <c r="BT15" s="452"/>
      <c r="BU15" s="453"/>
      <c r="BV15" s="451">
        <v>27860664</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30.1</v>
      </c>
      <c r="AD16" s="503"/>
      <c r="AE16" s="503"/>
      <c r="AF16" s="503"/>
      <c r="AG16" s="504"/>
      <c r="AH16" s="502">
        <v>29.5</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47674517</v>
      </c>
      <c r="BO16" s="423"/>
      <c r="BP16" s="423"/>
      <c r="BQ16" s="423"/>
      <c r="BR16" s="423"/>
      <c r="BS16" s="423"/>
      <c r="BT16" s="423"/>
      <c r="BU16" s="424"/>
      <c r="BV16" s="422">
        <v>45976858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154</v>
      </c>
      <c r="N17" s="516"/>
      <c r="O17" s="516"/>
      <c r="P17" s="516"/>
      <c r="Q17" s="517"/>
      <c r="R17" s="499" t="s">
        <v>152</v>
      </c>
      <c r="S17" s="500"/>
      <c r="T17" s="500"/>
      <c r="U17" s="500"/>
      <c r="V17" s="501"/>
      <c r="W17" s="512" t="s">
        <v>155</v>
      </c>
      <c r="X17" s="408"/>
      <c r="Y17" s="408"/>
      <c r="Z17" s="408"/>
      <c r="AA17" s="408"/>
      <c r="AB17" s="409"/>
      <c r="AC17" s="375">
        <v>60217</v>
      </c>
      <c r="AD17" s="376"/>
      <c r="AE17" s="376"/>
      <c r="AF17" s="376"/>
      <c r="AG17" s="377"/>
      <c r="AH17" s="375">
        <v>62276</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34645316</v>
      </c>
      <c r="BO17" s="423"/>
      <c r="BP17" s="423"/>
      <c r="BQ17" s="423"/>
      <c r="BR17" s="423"/>
      <c r="BS17" s="423"/>
      <c r="BT17" s="423"/>
      <c r="BU17" s="424"/>
      <c r="BV17" s="422">
        <v>35406903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157</v>
      </c>
      <c r="C18" s="473"/>
      <c r="D18" s="473"/>
      <c r="E18" s="474"/>
      <c r="F18" s="474"/>
      <c r="G18" s="474"/>
      <c r="H18" s="474"/>
      <c r="I18" s="474"/>
      <c r="J18" s="474"/>
      <c r="K18" s="474"/>
      <c r="L18" s="475">
        <v>973.89</v>
      </c>
      <c r="M18" s="475"/>
      <c r="N18" s="475"/>
      <c r="O18" s="475"/>
      <c r="P18" s="475"/>
      <c r="Q18" s="475"/>
      <c r="R18" s="476"/>
      <c r="S18" s="476"/>
      <c r="T18" s="476"/>
      <c r="U18" s="476"/>
      <c r="V18" s="477"/>
      <c r="W18" s="493"/>
      <c r="X18" s="494"/>
      <c r="Y18" s="494"/>
      <c r="Z18" s="494"/>
      <c r="AA18" s="494"/>
      <c r="AB18" s="518"/>
      <c r="AC18" s="392">
        <v>65.400000000000006</v>
      </c>
      <c r="AD18" s="393"/>
      <c r="AE18" s="393"/>
      <c r="AF18" s="393"/>
      <c r="AG18" s="478"/>
      <c r="AH18" s="392">
        <v>65.5</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54450363</v>
      </c>
      <c r="BO18" s="423"/>
      <c r="BP18" s="423"/>
      <c r="BQ18" s="423"/>
      <c r="BR18" s="423"/>
      <c r="BS18" s="423"/>
      <c r="BT18" s="423"/>
      <c r="BU18" s="424"/>
      <c r="BV18" s="422">
        <v>53669187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159</v>
      </c>
      <c r="C19" s="473"/>
      <c r="D19" s="473"/>
      <c r="E19" s="474"/>
      <c r="F19" s="474"/>
      <c r="G19" s="474"/>
      <c r="H19" s="474"/>
      <c r="I19" s="474"/>
      <c r="J19" s="474"/>
      <c r="K19" s="474"/>
      <c r="L19" s="482">
        <v>193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74836980</v>
      </c>
      <c r="BO19" s="423"/>
      <c r="BP19" s="423"/>
      <c r="BQ19" s="423"/>
      <c r="BR19" s="423"/>
      <c r="BS19" s="423"/>
      <c r="BT19" s="423"/>
      <c r="BU19" s="424"/>
      <c r="BV19" s="422">
        <v>73581184</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161</v>
      </c>
      <c r="C20" s="473"/>
      <c r="D20" s="473"/>
      <c r="E20" s="474"/>
      <c r="F20" s="474"/>
      <c r="G20" s="474"/>
      <c r="H20" s="474"/>
      <c r="I20" s="474"/>
      <c r="J20" s="474"/>
      <c r="K20" s="474"/>
      <c r="L20" s="482">
        <v>72850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120083151</v>
      </c>
      <c r="BO22" s="452"/>
      <c r="BP22" s="452"/>
      <c r="BQ22" s="452"/>
      <c r="BR22" s="452"/>
      <c r="BS22" s="452"/>
      <c r="BT22" s="452"/>
      <c r="BU22" s="453"/>
      <c r="BV22" s="451">
        <v>124863273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66724224</v>
      </c>
      <c r="BO23" s="423"/>
      <c r="BP23" s="423"/>
      <c r="BQ23" s="423"/>
      <c r="BR23" s="423"/>
      <c r="BS23" s="423"/>
      <c r="BT23" s="423"/>
      <c r="BU23" s="424"/>
      <c r="BV23" s="422">
        <v>67761030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171</v>
      </c>
      <c r="F24" s="379"/>
      <c r="G24" s="379"/>
      <c r="H24" s="379"/>
      <c r="I24" s="379"/>
      <c r="J24" s="379"/>
      <c r="K24" s="380"/>
      <c r="L24" s="375">
        <v>1</v>
      </c>
      <c r="M24" s="376"/>
      <c r="N24" s="376"/>
      <c r="O24" s="376"/>
      <c r="P24" s="377"/>
      <c r="Q24" s="375">
        <v>8697</v>
      </c>
      <c r="R24" s="376"/>
      <c r="S24" s="376"/>
      <c r="T24" s="376"/>
      <c r="U24" s="376"/>
      <c r="V24" s="377"/>
      <c r="W24" s="465"/>
      <c r="X24" s="402"/>
      <c r="Y24" s="403"/>
      <c r="Z24" s="378" t="s">
        <v>172</v>
      </c>
      <c r="AA24" s="379"/>
      <c r="AB24" s="379"/>
      <c r="AC24" s="379"/>
      <c r="AD24" s="379"/>
      <c r="AE24" s="379"/>
      <c r="AF24" s="379"/>
      <c r="AG24" s="380"/>
      <c r="AH24" s="375">
        <v>1564</v>
      </c>
      <c r="AI24" s="376"/>
      <c r="AJ24" s="376"/>
      <c r="AK24" s="376"/>
      <c r="AL24" s="377"/>
      <c r="AM24" s="375">
        <v>4900012</v>
      </c>
      <c r="AN24" s="376"/>
      <c r="AO24" s="376"/>
      <c r="AP24" s="376"/>
      <c r="AQ24" s="376"/>
      <c r="AR24" s="377"/>
      <c r="AS24" s="375">
        <v>3133</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75916167</v>
      </c>
      <c r="BO24" s="423"/>
      <c r="BP24" s="423"/>
      <c r="BQ24" s="423"/>
      <c r="BR24" s="423"/>
      <c r="BS24" s="423"/>
      <c r="BT24" s="423"/>
      <c r="BU24" s="424"/>
      <c r="BV24" s="422">
        <v>80410315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174</v>
      </c>
      <c r="F25" s="379"/>
      <c r="G25" s="379"/>
      <c r="H25" s="379"/>
      <c r="I25" s="379"/>
      <c r="J25" s="379"/>
      <c r="K25" s="380"/>
      <c r="L25" s="375">
        <v>2</v>
      </c>
      <c r="M25" s="376"/>
      <c r="N25" s="376"/>
      <c r="O25" s="376"/>
      <c r="P25" s="377"/>
      <c r="Q25" s="375">
        <v>6563</v>
      </c>
      <c r="R25" s="376"/>
      <c r="S25" s="376"/>
      <c r="T25" s="376"/>
      <c r="U25" s="376"/>
      <c r="V25" s="377"/>
      <c r="W25" s="465"/>
      <c r="X25" s="402"/>
      <c r="Y25" s="403"/>
      <c r="Z25" s="378" t="s">
        <v>175</v>
      </c>
      <c r="AA25" s="379"/>
      <c r="AB25" s="379"/>
      <c r="AC25" s="379"/>
      <c r="AD25" s="379"/>
      <c r="AE25" s="379"/>
      <c r="AF25" s="379"/>
      <c r="AG25" s="380"/>
      <c r="AH25" s="375" t="s">
        <v>129</v>
      </c>
      <c r="AI25" s="376"/>
      <c r="AJ25" s="376"/>
      <c r="AK25" s="376"/>
      <c r="AL25" s="377"/>
      <c r="AM25" s="375" t="s">
        <v>129</v>
      </c>
      <c r="AN25" s="376"/>
      <c r="AO25" s="376"/>
      <c r="AP25" s="376"/>
      <c r="AQ25" s="376"/>
      <c r="AR25" s="377"/>
      <c r="AS25" s="375" t="s">
        <v>129</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18731834</v>
      </c>
      <c r="BO25" s="452"/>
      <c r="BP25" s="452"/>
      <c r="BQ25" s="452"/>
      <c r="BR25" s="452"/>
      <c r="BS25" s="452"/>
      <c r="BT25" s="452"/>
      <c r="BU25" s="453"/>
      <c r="BV25" s="451">
        <v>16275107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177</v>
      </c>
      <c r="F26" s="379"/>
      <c r="G26" s="379"/>
      <c r="H26" s="379"/>
      <c r="I26" s="379"/>
      <c r="J26" s="379"/>
      <c r="K26" s="380"/>
      <c r="L26" s="375">
        <v>1</v>
      </c>
      <c r="M26" s="376"/>
      <c r="N26" s="376"/>
      <c r="O26" s="376"/>
      <c r="P26" s="377"/>
      <c r="Q26" s="375">
        <v>6307</v>
      </c>
      <c r="R26" s="376"/>
      <c r="S26" s="376"/>
      <c r="T26" s="376"/>
      <c r="U26" s="376"/>
      <c r="V26" s="377"/>
      <c r="W26" s="465"/>
      <c r="X26" s="402"/>
      <c r="Y26" s="403"/>
      <c r="Z26" s="378" t="s">
        <v>178</v>
      </c>
      <c r="AA26" s="433"/>
      <c r="AB26" s="433"/>
      <c r="AC26" s="433"/>
      <c r="AD26" s="433"/>
      <c r="AE26" s="433"/>
      <c r="AF26" s="433"/>
      <c r="AG26" s="434"/>
      <c r="AH26" s="375">
        <v>111</v>
      </c>
      <c r="AI26" s="376"/>
      <c r="AJ26" s="376"/>
      <c r="AK26" s="376"/>
      <c r="AL26" s="377"/>
      <c r="AM26" s="375">
        <v>316794</v>
      </c>
      <c r="AN26" s="376"/>
      <c r="AO26" s="376"/>
      <c r="AP26" s="376"/>
      <c r="AQ26" s="376"/>
      <c r="AR26" s="377"/>
      <c r="AS26" s="375">
        <v>2854</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129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180</v>
      </c>
      <c r="F27" s="379"/>
      <c r="G27" s="379"/>
      <c r="H27" s="379"/>
      <c r="I27" s="379"/>
      <c r="J27" s="379"/>
      <c r="K27" s="380"/>
      <c r="L27" s="375">
        <v>1</v>
      </c>
      <c r="M27" s="376"/>
      <c r="N27" s="376"/>
      <c r="O27" s="376"/>
      <c r="P27" s="377"/>
      <c r="Q27" s="375">
        <v>5294</v>
      </c>
      <c r="R27" s="376"/>
      <c r="S27" s="376"/>
      <c r="T27" s="376"/>
      <c r="U27" s="376"/>
      <c r="V27" s="377"/>
      <c r="W27" s="465"/>
      <c r="X27" s="402"/>
      <c r="Y27" s="403"/>
      <c r="Z27" s="378" t="s">
        <v>181</v>
      </c>
      <c r="AA27" s="379"/>
      <c r="AB27" s="379"/>
      <c r="AC27" s="379"/>
      <c r="AD27" s="379"/>
      <c r="AE27" s="379"/>
      <c r="AF27" s="379"/>
      <c r="AG27" s="380"/>
      <c r="AH27" s="375">
        <v>18</v>
      </c>
      <c r="AI27" s="376"/>
      <c r="AJ27" s="376"/>
      <c r="AK27" s="376"/>
      <c r="AL27" s="377"/>
      <c r="AM27" s="375">
        <v>72130</v>
      </c>
      <c r="AN27" s="376"/>
      <c r="AO27" s="376"/>
      <c r="AP27" s="376"/>
      <c r="AQ27" s="376"/>
      <c r="AR27" s="377"/>
      <c r="AS27" s="375">
        <v>4007</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t="s">
        <v>129</v>
      </c>
      <c r="BO27" s="457"/>
      <c r="BP27" s="457"/>
      <c r="BQ27" s="457"/>
      <c r="BR27" s="457"/>
      <c r="BS27" s="457"/>
      <c r="BT27" s="457"/>
      <c r="BU27" s="458"/>
      <c r="BV27" s="456" t="s">
        <v>129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183</v>
      </c>
      <c r="F28" s="379"/>
      <c r="G28" s="379"/>
      <c r="H28" s="379"/>
      <c r="I28" s="379"/>
      <c r="J28" s="379"/>
      <c r="K28" s="380"/>
      <c r="L28" s="375">
        <v>1</v>
      </c>
      <c r="M28" s="376"/>
      <c r="N28" s="376"/>
      <c r="O28" s="376"/>
      <c r="P28" s="377"/>
      <c r="Q28" s="375">
        <v>4684</v>
      </c>
      <c r="R28" s="376"/>
      <c r="S28" s="376"/>
      <c r="T28" s="376"/>
      <c r="U28" s="376"/>
      <c r="V28" s="377"/>
      <c r="W28" s="465"/>
      <c r="X28" s="402"/>
      <c r="Y28" s="403"/>
      <c r="Z28" s="378" t="s">
        <v>184</v>
      </c>
      <c r="AA28" s="379"/>
      <c r="AB28" s="379"/>
      <c r="AC28" s="379"/>
      <c r="AD28" s="379"/>
      <c r="AE28" s="379"/>
      <c r="AF28" s="379"/>
      <c r="AG28" s="380"/>
      <c r="AH28" s="375" t="s">
        <v>129</v>
      </c>
      <c r="AI28" s="376"/>
      <c r="AJ28" s="376"/>
      <c r="AK28" s="376"/>
      <c r="AL28" s="377"/>
      <c r="AM28" s="375" t="s">
        <v>129</v>
      </c>
      <c r="AN28" s="376"/>
      <c r="AO28" s="376"/>
      <c r="AP28" s="376"/>
      <c r="AQ28" s="376"/>
      <c r="AR28" s="377"/>
      <c r="AS28" s="375" t="s">
        <v>129</v>
      </c>
      <c r="AT28" s="376"/>
      <c r="AU28" s="376"/>
      <c r="AV28" s="376"/>
      <c r="AW28" s="376"/>
      <c r="AX28" s="435"/>
      <c r="AY28" s="439" t="s">
        <v>185</v>
      </c>
      <c r="AZ28" s="440"/>
      <c r="BA28" s="440"/>
      <c r="BB28" s="441"/>
      <c r="BC28" s="448" t="s">
        <v>48</v>
      </c>
      <c r="BD28" s="449"/>
      <c r="BE28" s="449"/>
      <c r="BF28" s="449"/>
      <c r="BG28" s="449"/>
      <c r="BH28" s="449"/>
      <c r="BI28" s="449"/>
      <c r="BJ28" s="449"/>
      <c r="BK28" s="449"/>
      <c r="BL28" s="449"/>
      <c r="BM28" s="450"/>
      <c r="BN28" s="451">
        <v>8682355</v>
      </c>
      <c r="BO28" s="452"/>
      <c r="BP28" s="452"/>
      <c r="BQ28" s="452"/>
      <c r="BR28" s="452"/>
      <c r="BS28" s="452"/>
      <c r="BT28" s="452"/>
      <c r="BU28" s="453"/>
      <c r="BV28" s="451">
        <v>8832516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186</v>
      </c>
      <c r="F29" s="379"/>
      <c r="G29" s="379"/>
      <c r="H29" s="379"/>
      <c r="I29" s="379"/>
      <c r="J29" s="379"/>
      <c r="K29" s="380"/>
      <c r="L29" s="375">
        <v>30</v>
      </c>
      <c r="M29" s="376"/>
      <c r="N29" s="376"/>
      <c r="O29" s="376"/>
      <c r="P29" s="377"/>
      <c r="Q29" s="375">
        <v>4408</v>
      </c>
      <c r="R29" s="376"/>
      <c r="S29" s="376"/>
      <c r="T29" s="376"/>
      <c r="U29" s="376"/>
      <c r="V29" s="377"/>
      <c r="W29" s="466"/>
      <c r="X29" s="467"/>
      <c r="Y29" s="468"/>
      <c r="Z29" s="378" t="s">
        <v>187</v>
      </c>
      <c r="AA29" s="379"/>
      <c r="AB29" s="379"/>
      <c r="AC29" s="379"/>
      <c r="AD29" s="379"/>
      <c r="AE29" s="379"/>
      <c r="AF29" s="379"/>
      <c r="AG29" s="380"/>
      <c r="AH29" s="375">
        <v>1582</v>
      </c>
      <c r="AI29" s="376"/>
      <c r="AJ29" s="376"/>
      <c r="AK29" s="376"/>
      <c r="AL29" s="377"/>
      <c r="AM29" s="375">
        <v>4972142</v>
      </c>
      <c r="AN29" s="376"/>
      <c r="AO29" s="376"/>
      <c r="AP29" s="376"/>
      <c r="AQ29" s="376"/>
      <c r="AR29" s="377"/>
      <c r="AS29" s="375">
        <v>3143</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139028</v>
      </c>
      <c r="BO29" s="423"/>
      <c r="BP29" s="423"/>
      <c r="BQ29" s="423"/>
      <c r="BR29" s="423"/>
      <c r="BS29" s="423"/>
      <c r="BT29" s="423"/>
      <c r="BU29" s="424"/>
      <c r="BV29" s="422">
        <v>28217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98.6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7161583</v>
      </c>
      <c r="BO30" s="457"/>
      <c r="BP30" s="457"/>
      <c r="BQ30" s="457"/>
      <c r="BR30" s="457"/>
      <c r="BS30" s="457"/>
      <c r="BT30" s="457"/>
      <c r="BU30" s="458"/>
      <c r="BV30" s="456">
        <v>7339711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197</v>
      </c>
      <c r="X33" s="373"/>
      <c r="Y33" s="373"/>
      <c r="Z33" s="373"/>
      <c r="AA33" s="373"/>
      <c r="AB33" s="373"/>
      <c r="AC33" s="373"/>
      <c r="AD33" s="373"/>
      <c r="AE33" s="373"/>
      <c r="AF33" s="373"/>
      <c r="AG33" s="373"/>
      <c r="AH33" s="373"/>
      <c r="AI33" s="373"/>
      <c r="AJ33" s="373"/>
      <c r="AK33" s="373"/>
      <c r="AL33" s="203"/>
      <c r="AM33" s="374" t="s">
        <v>196</v>
      </c>
      <c r="AN33" s="374"/>
      <c r="AO33" s="373" t="s">
        <v>197</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196</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上越市国民健康保険特別会計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IF('各会計、関係団体の財政状況及び健全化判断比率'!B32="","",'各会計、関係団体の財政状況及び健全化判断比率'!B32)</f>
        <v>上越市病院事業会計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11</v>
      </c>
      <c r="BX34" s="370"/>
      <c r="BY34" s="371" t="str">
        <f>IF('各会計、関係団体の財政状況及び健全化判断比率'!B68="","",'各会計、関係団体の財政状況及び健全化判断比率'!B68)</f>
        <v>上越地域消防事務組合</v>
      </c>
      <c r="BZ34" s="371"/>
      <c r="CA34" s="371"/>
      <c r="CB34" s="371"/>
      <c r="CC34" s="371"/>
      <c r="CD34" s="371"/>
      <c r="CE34" s="371"/>
      <c r="CF34" s="371"/>
      <c r="CG34" s="371"/>
      <c r="CH34" s="371"/>
      <c r="CI34" s="371"/>
      <c r="CJ34" s="371"/>
      <c r="CK34" s="371"/>
      <c r="CL34" s="371"/>
      <c r="CM34" s="371"/>
      <c r="CN34" s="178"/>
      <c r="CO34" s="370">
        <f>IF(CQ34="","",MAX(C34:D43,U34:V43,AM34:AN43,BE34:BF43,BW34:BX43)+1)</f>
        <v>21</v>
      </c>
      <c r="CP34" s="370"/>
      <c r="CQ34" s="371" t="str">
        <f>IF('各会計、関係団体の財政状況及び健全化判断比率'!BS7="","",'各会計、関係団体の財政状況及び健全化判断比率'!BS7)</f>
        <v>上越勤労者福祉サービスセンター</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上越市診療所特別会計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IF('各会計、関係団体の財政状況及び健全化判断比率'!B33="","",'各会計、関係団体の財政状況及び健全化判断比率'!B33)</f>
        <v>上越市ガス事業会計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12</v>
      </c>
      <c r="BX35" s="370"/>
      <c r="BY35" s="371" t="str">
        <f>IF('各会計、関係団体の財政状況及び健全化判断比率'!B69="","",'各会計、関係団体の財政状況及び健全化判断比率'!B69)</f>
        <v>上越広域伝染病院組合</v>
      </c>
      <c r="BZ35" s="371"/>
      <c r="CA35" s="371"/>
      <c r="CB35" s="371"/>
      <c r="CC35" s="371"/>
      <c r="CD35" s="371"/>
      <c r="CE35" s="371"/>
      <c r="CF35" s="371"/>
      <c r="CG35" s="371"/>
      <c r="CH35" s="371"/>
      <c r="CI35" s="371"/>
      <c r="CJ35" s="371"/>
      <c r="CK35" s="371"/>
      <c r="CL35" s="371"/>
      <c r="CM35" s="371"/>
      <c r="CN35" s="178"/>
      <c r="CO35" s="370">
        <f t="shared" ref="CO35:CO43" si="3">IF(CQ35="","",CO34+1)</f>
        <v>22</v>
      </c>
      <c r="CP35" s="370"/>
      <c r="CQ35" s="371" t="str">
        <f>IF('各会計、関係団体の財政状況及び健全化判断比率'!BS8="","",'各会計、関係団体の財政状況及び健全化判断比率'!BS8)</f>
        <v>エフエム上越</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上越市介護保険特別会計</v>
      </c>
      <c r="X36" s="371"/>
      <c r="Y36" s="371"/>
      <c r="Z36" s="371"/>
      <c r="AA36" s="371"/>
      <c r="AB36" s="371"/>
      <c r="AC36" s="371"/>
      <c r="AD36" s="371"/>
      <c r="AE36" s="371"/>
      <c r="AF36" s="371"/>
      <c r="AG36" s="371"/>
      <c r="AH36" s="371"/>
      <c r="AI36" s="371"/>
      <c r="AJ36" s="371"/>
      <c r="AK36" s="371"/>
      <c r="AL36" s="178"/>
      <c r="AM36" s="370">
        <f t="shared" si="0"/>
        <v>8</v>
      </c>
      <c r="AN36" s="370"/>
      <c r="AO36" s="371" t="str">
        <f>IF('各会計、関係団体の財政状況及び健全化判断比率'!B34="","",'各会計、関係団体の財政状況及び健全化判断比率'!B34)</f>
        <v>上越市水道事業会計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13</v>
      </c>
      <c r="BX36" s="370"/>
      <c r="BY36" s="371" t="str">
        <f>IF('各会計、関係団体の財政状況及び健全化判断比率'!B70="","",'各会計、関係団体の財政状況及び健全化判断比率'!B70)</f>
        <v>新潟県市町村総合事務組合
　【一般会計】</v>
      </c>
      <c r="BZ36" s="371"/>
      <c r="CA36" s="371"/>
      <c r="CB36" s="371"/>
      <c r="CC36" s="371"/>
      <c r="CD36" s="371"/>
      <c r="CE36" s="371"/>
      <c r="CF36" s="371"/>
      <c r="CG36" s="371"/>
      <c r="CH36" s="371"/>
      <c r="CI36" s="371"/>
      <c r="CJ36" s="371"/>
      <c r="CK36" s="371"/>
      <c r="CL36" s="371"/>
      <c r="CM36" s="371"/>
      <c r="CN36" s="178"/>
      <c r="CO36" s="370">
        <f t="shared" si="3"/>
        <v>23</v>
      </c>
      <c r="CP36" s="370"/>
      <c r="CQ36" s="371" t="str">
        <f>IF('各会計、関係団体の財政状況及び健全化判断比率'!BS9="","",'各会計、関係団体の財政状況及び健全化判断比率'!BS9)</f>
        <v>マリーナ上越</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上越市後期高齢者医療特別会計</v>
      </c>
      <c r="X37" s="371"/>
      <c r="Y37" s="371"/>
      <c r="Z37" s="371"/>
      <c r="AA37" s="371"/>
      <c r="AB37" s="371"/>
      <c r="AC37" s="371"/>
      <c r="AD37" s="371"/>
      <c r="AE37" s="371"/>
      <c r="AF37" s="371"/>
      <c r="AG37" s="371"/>
      <c r="AH37" s="371"/>
      <c r="AI37" s="371"/>
      <c r="AJ37" s="371"/>
      <c r="AK37" s="371"/>
      <c r="AL37" s="178"/>
      <c r="AM37" s="370">
        <f t="shared" si="0"/>
        <v>9</v>
      </c>
      <c r="AN37" s="370"/>
      <c r="AO37" s="371" t="str">
        <f>IF('各会計、関係団体の財政状況及び健全化判断比率'!B35="","",'各会計、関係団体の財政状況及び健全化判断比率'!B35)</f>
        <v>上越市工業用水道事業会計</v>
      </c>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14</v>
      </c>
      <c r="BX37" s="370"/>
      <c r="BY37" s="371" t="str">
        <f>IF('各会計、関係団体の財政状況及び健全化判断比率'!B71="","",'各会計、関係団体の財政状況及び健全化判断比率'!B71)</f>
        <v>新潟県市町村総合事務組合
　【職員退職手当支給事業特別会計】</v>
      </c>
      <c r="BZ37" s="371"/>
      <c r="CA37" s="371"/>
      <c r="CB37" s="371"/>
      <c r="CC37" s="371"/>
      <c r="CD37" s="371"/>
      <c r="CE37" s="371"/>
      <c r="CF37" s="371"/>
      <c r="CG37" s="371"/>
      <c r="CH37" s="371"/>
      <c r="CI37" s="371"/>
      <c r="CJ37" s="371"/>
      <c r="CK37" s="371"/>
      <c r="CL37" s="371"/>
      <c r="CM37" s="371"/>
      <c r="CN37" s="178"/>
      <c r="CO37" s="370">
        <f t="shared" si="3"/>
        <v>24</v>
      </c>
      <c r="CP37" s="370"/>
      <c r="CQ37" s="371" t="str">
        <f>IF('各会計、関係団体の財政状況及び健全化判断比率'!BS10="","",'各会計、関係団体の財政状況及び健全化判断比率'!BS10)</f>
        <v>リフレ上越山里振興</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f t="shared" si="0"/>
        <v>10</v>
      </c>
      <c r="AN38" s="370"/>
      <c r="AO38" s="371" t="str">
        <f>IF('各会計、関係団体の財政状況及び健全化判断比率'!B36="","",'各会計、関係団体の財政状況及び健全化判断比率'!B36)</f>
        <v>上越市下水道事業会計</v>
      </c>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15</v>
      </c>
      <c r="BX38" s="370"/>
      <c r="BY38" s="371" t="str">
        <f>IF('各会計、関係団体の財政状況及び健全化判断比率'!B72="","",'各会計、関係団体の財政状況及び健全化判断比率'!B72)</f>
        <v>新潟県市町村総合事務組合
　【消防団員等公務災害補償事業特別会計】</v>
      </c>
      <c r="BZ38" s="371"/>
      <c r="CA38" s="371"/>
      <c r="CB38" s="371"/>
      <c r="CC38" s="371"/>
      <c r="CD38" s="371"/>
      <c r="CE38" s="371"/>
      <c r="CF38" s="371"/>
      <c r="CG38" s="371"/>
      <c r="CH38" s="371"/>
      <c r="CI38" s="371"/>
      <c r="CJ38" s="371"/>
      <c r="CK38" s="371"/>
      <c r="CL38" s="371"/>
      <c r="CM38" s="371"/>
      <c r="CN38" s="178"/>
      <c r="CO38" s="370">
        <f t="shared" si="3"/>
        <v>25</v>
      </c>
      <c r="CP38" s="370"/>
      <c r="CQ38" s="371" t="str">
        <f>IF('各会計、関係団体の財政状況及び健全化判断比率'!BS11="","",'各会計、関係団体の財政状況及び健全化判断比率'!BS11)</f>
        <v>雪だるま財団</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16</v>
      </c>
      <c r="BX39" s="370"/>
      <c r="BY39" s="371" t="str">
        <f>IF('各会計、関係団体の財政状況及び健全化判断比率'!B73="","",'各会計、関係団体の財政状況及び健全化判断比率'!B73)</f>
        <v>新潟県市町村総合事務組合
　【消防賞じゅつ金支給事業特別会計】</v>
      </c>
      <c r="BZ39" s="371"/>
      <c r="CA39" s="371"/>
      <c r="CB39" s="371"/>
      <c r="CC39" s="371"/>
      <c r="CD39" s="371"/>
      <c r="CE39" s="371"/>
      <c r="CF39" s="371"/>
      <c r="CG39" s="371"/>
      <c r="CH39" s="371"/>
      <c r="CI39" s="371"/>
      <c r="CJ39" s="371"/>
      <c r="CK39" s="371"/>
      <c r="CL39" s="371"/>
      <c r="CM39" s="371"/>
      <c r="CN39" s="178"/>
      <c r="CO39" s="370">
        <f t="shared" si="3"/>
        <v>26</v>
      </c>
      <c r="CP39" s="370"/>
      <c r="CQ39" s="371" t="str">
        <f>IF('各会計、関係団体の財政状況及び健全化判断比率'!BS12="","",'各会計、関係団体の財政状況及び健全化判断比率'!BS12)</f>
        <v>東頸バス</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17</v>
      </c>
      <c r="BX40" s="370"/>
      <c r="BY40" s="371" t="str">
        <f>IF('各会計、関係団体の財政状況及び健全化判断比率'!B74="","",'各会計、関係団体の財政状況及び健全化判断比率'!B74)</f>
        <v>新潟県市町村総合事務組合
　【非常勤職員公務災害補償等特別会計】</v>
      </c>
      <c r="BZ40" s="371"/>
      <c r="CA40" s="371"/>
      <c r="CB40" s="371"/>
      <c r="CC40" s="371"/>
      <c r="CD40" s="371"/>
      <c r="CE40" s="371"/>
      <c r="CF40" s="371"/>
      <c r="CG40" s="371"/>
      <c r="CH40" s="371"/>
      <c r="CI40" s="371"/>
      <c r="CJ40" s="371"/>
      <c r="CK40" s="371"/>
      <c r="CL40" s="371"/>
      <c r="CM40" s="371"/>
      <c r="CN40" s="178"/>
      <c r="CO40" s="370">
        <f t="shared" si="3"/>
        <v>27</v>
      </c>
      <c r="CP40" s="370"/>
      <c r="CQ40" s="371" t="str">
        <f>IF('各会計、関係団体の財政状況及び健全化判断比率'!BS13="","",'各会計、関係団体の財政状況及び健全化判断比率'!BS13)</f>
        <v>浦川原農業振興公社</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18</v>
      </c>
      <c r="BX41" s="370"/>
      <c r="BY41" s="371" t="str">
        <f>IF('各会計、関係団体の財政状況及び健全化判断比率'!B75="","",'各会計、関係団体の財政状況及び健全化判断比率'!B75)</f>
        <v>新潟県市町村総合事務組合
　【交通災害共済事業特別会計】</v>
      </c>
      <c r="BZ41" s="371"/>
      <c r="CA41" s="371"/>
      <c r="CB41" s="371"/>
      <c r="CC41" s="371"/>
      <c r="CD41" s="371"/>
      <c r="CE41" s="371"/>
      <c r="CF41" s="371"/>
      <c r="CG41" s="371"/>
      <c r="CH41" s="371"/>
      <c r="CI41" s="371"/>
      <c r="CJ41" s="371"/>
      <c r="CK41" s="371"/>
      <c r="CL41" s="371"/>
      <c r="CM41" s="371"/>
      <c r="CN41" s="178"/>
      <c r="CO41" s="370">
        <f t="shared" si="3"/>
        <v>28</v>
      </c>
      <c r="CP41" s="370"/>
      <c r="CQ41" s="371" t="str">
        <f>IF('各会計、関係団体の財政状況及び健全化判断比率'!BS14="","",'各会計、関係団体の財政状況及び健全化判断比率'!BS14)</f>
        <v>大島農業振興公社</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19</v>
      </c>
      <c r="BX42" s="370"/>
      <c r="BY42" s="371" t="str">
        <f>IF('各会計、関係団体の財政状況及び健全化判断比率'!B76="","",'各会計、関係団体の財政状況及び健全化判断比率'!B76)</f>
        <v>新潟県後期高齢者医療広域連合
　【一般会計】</v>
      </c>
      <c r="BZ42" s="371"/>
      <c r="CA42" s="371"/>
      <c r="CB42" s="371"/>
      <c r="CC42" s="371"/>
      <c r="CD42" s="371"/>
      <c r="CE42" s="371"/>
      <c r="CF42" s="371"/>
      <c r="CG42" s="371"/>
      <c r="CH42" s="371"/>
      <c r="CI42" s="371"/>
      <c r="CJ42" s="371"/>
      <c r="CK42" s="371"/>
      <c r="CL42" s="371"/>
      <c r="CM42" s="371"/>
      <c r="CN42" s="178"/>
      <c r="CO42" s="370">
        <f t="shared" si="3"/>
        <v>29</v>
      </c>
      <c r="CP42" s="370"/>
      <c r="CQ42" s="371" t="str">
        <f>IF('各会計、関係団体の財政状況及び健全化判断比率'!BS15="","",'各会計、関係団体の財政状況及び健全化判断比率'!BS15)</f>
        <v>やまざくら</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20</v>
      </c>
      <c r="BX43" s="370"/>
      <c r="BY43" s="371" t="str">
        <f>IF('各会計、関係団体の財政状況及び健全化判断比率'!B77="","",'各会計、関係団体の財政状況及び健全化判断比率'!B77)</f>
        <v>新潟県後期高齢者医療広域連合
　【後期高齢者医療特別会計】</v>
      </c>
      <c r="BZ43" s="371"/>
      <c r="CA43" s="371"/>
      <c r="CB43" s="371"/>
      <c r="CC43" s="371"/>
      <c r="CD43" s="371"/>
      <c r="CE43" s="371"/>
      <c r="CF43" s="371"/>
      <c r="CG43" s="371"/>
      <c r="CH43" s="371"/>
      <c r="CI43" s="371"/>
      <c r="CJ43" s="371"/>
      <c r="CK43" s="371"/>
      <c r="CL43" s="371"/>
      <c r="CM43" s="371"/>
      <c r="CN43" s="178"/>
      <c r="CO43" s="370">
        <f t="shared" si="3"/>
        <v>30</v>
      </c>
      <c r="CP43" s="370"/>
      <c r="CQ43" s="371" t="str">
        <f>IF('各会計、関係団体の財政状況及び健全化判断比率'!BS16="","",'各会計、関係団体の財政状況及び健全化判断比率'!BS16)</f>
        <v>牧農林業振興公社</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590</v>
      </c>
    </row>
    <row r="54" spans="5:113"/>
    <row r="55" spans="5:113"/>
    <row r="56" spans="5:113"/>
  </sheetData>
  <sheetProtection algorithmName="SHA-512" hashValue="z2F+UsPrl7FBgNtwUpk0oT0QEi4OyunTmyCpUJ8BoWFwPHHIQ+Ybx/gt/Dz9j3LQwiXQ9HLP7jroxCzM363b0w==" saltValue="+iiBHvFx/h73RtasPSmqD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80" t="s">
        <v>516</v>
      </c>
      <c r="D34" s="1180"/>
      <c r="E34" s="1181"/>
      <c r="F34" s="32">
        <v>16.329999999999998</v>
      </c>
      <c r="G34" s="33">
        <v>17.7</v>
      </c>
      <c r="H34" s="33">
        <v>19</v>
      </c>
      <c r="I34" s="33">
        <v>19.04</v>
      </c>
      <c r="J34" s="34">
        <v>18.850000000000001</v>
      </c>
      <c r="K34" s="22"/>
      <c r="L34" s="22"/>
      <c r="M34" s="22"/>
      <c r="N34" s="22"/>
      <c r="O34" s="22"/>
      <c r="P34" s="22"/>
    </row>
    <row r="35" spans="1:16" ht="39" customHeight="1">
      <c r="A35" s="22"/>
      <c r="B35" s="35"/>
      <c r="C35" s="1174" t="s">
        <v>517</v>
      </c>
      <c r="D35" s="1175"/>
      <c r="E35" s="1176"/>
      <c r="F35" s="36">
        <v>5.67</v>
      </c>
      <c r="G35" s="37">
        <v>5.33</v>
      </c>
      <c r="H35" s="37">
        <v>6.8</v>
      </c>
      <c r="I35" s="37">
        <v>7.61</v>
      </c>
      <c r="J35" s="38">
        <v>8.0299999999999994</v>
      </c>
      <c r="K35" s="22"/>
      <c r="L35" s="22"/>
      <c r="M35" s="22"/>
      <c r="N35" s="22"/>
      <c r="O35" s="22"/>
      <c r="P35" s="22"/>
    </row>
    <row r="36" spans="1:16" ht="39" customHeight="1">
      <c r="A36" s="22"/>
      <c r="B36" s="35"/>
      <c r="C36" s="1174" t="s">
        <v>518</v>
      </c>
      <c r="D36" s="1175"/>
      <c r="E36" s="1176"/>
      <c r="F36" s="36">
        <v>4.72</v>
      </c>
      <c r="G36" s="37">
        <v>4.88</v>
      </c>
      <c r="H36" s="37">
        <v>5.22</v>
      </c>
      <c r="I36" s="37">
        <v>4.83</v>
      </c>
      <c r="J36" s="38">
        <v>5.45</v>
      </c>
      <c r="K36" s="22"/>
      <c r="L36" s="22"/>
      <c r="M36" s="22"/>
      <c r="N36" s="22"/>
      <c r="O36" s="22"/>
      <c r="P36" s="22"/>
    </row>
    <row r="37" spans="1:16" ht="39" customHeight="1">
      <c r="A37" s="22"/>
      <c r="B37" s="35"/>
      <c r="C37" s="1174" t="s">
        <v>519</v>
      </c>
      <c r="D37" s="1175"/>
      <c r="E37" s="1176"/>
      <c r="F37" s="36">
        <v>2.61</v>
      </c>
      <c r="G37" s="37">
        <v>2.66</v>
      </c>
      <c r="H37" s="37">
        <v>2.56</v>
      </c>
      <c r="I37" s="37">
        <v>2.1800000000000002</v>
      </c>
      <c r="J37" s="38">
        <v>1.89</v>
      </c>
      <c r="K37" s="22"/>
      <c r="L37" s="22"/>
      <c r="M37" s="22"/>
      <c r="N37" s="22"/>
      <c r="O37" s="22"/>
      <c r="P37" s="22"/>
    </row>
    <row r="38" spans="1:16" ht="39" customHeight="1">
      <c r="A38" s="22"/>
      <c r="B38" s="35"/>
      <c r="C38" s="1174" t="s">
        <v>520</v>
      </c>
      <c r="D38" s="1175"/>
      <c r="E38" s="1176"/>
      <c r="F38" s="36" t="s">
        <v>468</v>
      </c>
      <c r="G38" s="37" t="s">
        <v>468</v>
      </c>
      <c r="H38" s="37" t="s">
        <v>468</v>
      </c>
      <c r="I38" s="37">
        <v>0.33</v>
      </c>
      <c r="J38" s="38">
        <v>0.27</v>
      </c>
      <c r="K38" s="22"/>
      <c r="L38" s="22"/>
      <c r="M38" s="22"/>
      <c r="N38" s="22"/>
      <c r="O38" s="22"/>
      <c r="P38" s="22"/>
    </row>
    <row r="39" spans="1:16" ht="39" customHeight="1">
      <c r="A39" s="22"/>
      <c r="B39" s="35"/>
      <c r="C39" s="1174" t="s">
        <v>521</v>
      </c>
      <c r="D39" s="1175"/>
      <c r="E39" s="1176"/>
      <c r="F39" s="36">
        <v>1.04</v>
      </c>
      <c r="G39" s="37">
        <v>0.52</v>
      </c>
      <c r="H39" s="37">
        <v>0.32</v>
      </c>
      <c r="I39" s="37">
        <v>0.24</v>
      </c>
      <c r="J39" s="38">
        <v>0.18</v>
      </c>
      <c r="K39" s="22"/>
      <c r="L39" s="22"/>
      <c r="M39" s="22"/>
      <c r="N39" s="22"/>
      <c r="O39" s="22"/>
      <c r="P39" s="22"/>
    </row>
    <row r="40" spans="1:16" ht="39" customHeight="1">
      <c r="A40" s="22"/>
      <c r="B40" s="35"/>
      <c r="C40" s="1174" t="s">
        <v>522</v>
      </c>
      <c r="D40" s="1175"/>
      <c r="E40" s="1176"/>
      <c r="F40" s="36">
        <v>0.16</v>
      </c>
      <c r="G40" s="37">
        <v>0.17</v>
      </c>
      <c r="H40" s="37">
        <v>0.17</v>
      </c>
      <c r="I40" s="37">
        <v>0.18</v>
      </c>
      <c r="J40" s="38">
        <v>0.18</v>
      </c>
      <c r="K40" s="22"/>
      <c r="L40" s="22"/>
      <c r="M40" s="22"/>
      <c r="N40" s="22"/>
      <c r="O40" s="22"/>
      <c r="P40" s="22"/>
    </row>
    <row r="41" spans="1:16" ht="39" customHeight="1">
      <c r="A41" s="22"/>
      <c r="B41" s="35"/>
      <c r="C41" s="1174" t="s">
        <v>523</v>
      </c>
      <c r="D41" s="1175"/>
      <c r="E41" s="1176"/>
      <c r="F41" s="36">
        <v>0.12</v>
      </c>
      <c r="G41" s="37">
        <v>0.34</v>
      </c>
      <c r="H41" s="37">
        <v>0.16</v>
      </c>
      <c r="I41" s="37">
        <v>0.56000000000000005</v>
      </c>
      <c r="J41" s="38">
        <v>0.14000000000000001</v>
      </c>
      <c r="K41" s="22"/>
      <c r="L41" s="22"/>
      <c r="M41" s="22"/>
      <c r="N41" s="22"/>
      <c r="O41" s="22"/>
      <c r="P41" s="22"/>
    </row>
    <row r="42" spans="1:16" ht="39" customHeight="1">
      <c r="A42" s="22"/>
      <c r="B42" s="39"/>
      <c r="C42" s="1174" t="s">
        <v>524</v>
      </c>
      <c r="D42" s="1175"/>
      <c r="E42" s="1176"/>
      <c r="F42" s="36" t="s">
        <v>468</v>
      </c>
      <c r="G42" s="37" t="s">
        <v>468</v>
      </c>
      <c r="H42" s="37" t="s">
        <v>468</v>
      </c>
      <c r="I42" s="37" t="s">
        <v>468</v>
      </c>
      <c r="J42" s="38" t="s">
        <v>468</v>
      </c>
      <c r="K42" s="22"/>
      <c r="L42" s="22"/>
      <c r="M42" s="22"/>
      <c r="N42" s="22"/>
      <c r="O42" s="22"/>
      <c r="P42" s="22"/>
    </row>
    <row r="43" spans="1:16" ht="39" customHeight="1" thickBot="1">
      <c r="A43" s="22"/>
      <c r="B43" s="40"/>
      <c r="C43" s="1177" t="s">
        <v>525</v>
      </c>
      <c r="D43" s="1178"/>
      <c r="E43" s="1179"/>
      <c r="F43" s="41">
        <v>0.13</v>
      </c>
      <c r="G43" s="42">
        <v>0.12</v>
      </c>
      <c r="H43" s="42">
        <v>0.09</v>
      </c>
      <c r="I43" s="42">
        <v>0</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nOdfFlA8LiYwWzp2qWRGyeSz2Pb8FOLAG6IcIsLDNQnAztV8pAxE1noK9xCG2SWM/SjmyW5arnXQ0bRdriCIqA==" saltValue="yxfAkDSS7jueBloggiCC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200" t="s">
        <v>11</v>
      </c>
      <c r="C45" s="1201"/>
      <c r="D45" s="58"/>
      <c r="E45" s="1206" t="s">
        <v>12</v>
      </c>
      <c r="F45" s="1206"/>
      <c r="G45" s="1206"/>
      <c r="H45" s="1206"/>
      <c r="I45" s="1206"/>
      <c r="J45" s="1207"/>
      <c r="K45" s="59">
        <v>11515</v>
      </c>
      <c r="L45" s="60">
        <v>11723</v>
      </c>
      <c r="M45" s="60">
        <v>11674</v>
      </c>
      <c r="N45" s="60">
        <v>11878</v>
      </c>
      <c r="O45" s="61">
        <v>12164</v>
      </c>
      <c r="P45" s="48"/>
      <c r="Q45" s="48"/>
      <c r="R45" s="48"/>
      <c r="S45" s="48"/>
      <c r="T45" s="48"/>
      <c r="U45" s="48"/>
    </row>
    <row r="46" spans="1:21" ht="30.75" customHeight="1">
      <c r="A46" s="48"/>
      <c r="B46" s="1202"/>
      <c r="C46" s="1203"/>
      <c r="D46" s="62"/>
      <c r="E46" s="1184" t="s">
        <v>13</v>
      </c>
      <c r="F46" s="1184"/>
      <c r="G46" s="1184"/>
      <c r="H46" s="1184"/>
      <c r="I46" s="1184"/>
      <c r="J46" s="1185"/>
      <c r="K46" s="63" t="s">
        <v>468</v>
      </c>
      <c r="L46" s="64" t="s">
        <v>468</v>
      </c>
      <c r="M46" s="64" t="s">
        <v>468</v>
      </c>
      <c r="N46" s="64" t="s">
        <v>468</v>
      </c>
      <c r="O46" s="65" t="s">
        <v>468</v>
      </c>
      <c r="P46" s="48"/>
      <c r="Q46" s="48"/>
      <c r="R46" s="48"/>
      <c r="S46" s="48"/>
      <c r="T46" s="48"/>
      <c r="U46" s="48"/>
    </row>
    <row r="47" spans="1:21" ht="30.75" customHeight="1">
      <c r="A47" s="48"/>
      <c r="B47" s="1202"/>
      <c r="C47" s="1203"/>
      <c r="D47" s="62"/>
      <c r="E47" s="1184" t="s">
        <v>14</v>
      </c>
      <c r="F47" s="1184"/>
      <c r="G47" s="1184"/>
      <c r="H47" s="1184"/>
      <c r="I47" s="1184"/>
      <c r="J47" s="1185"/>
      <c r="K47" s="63" t="s">
        <v>468</v>
      </c>
      <c r="L47" s="64" t="s">
        <v>468</v>
      </c>
      <c r="M47" s="64" t="s">
        <v>468</v>
      </c>
      <c r="N47" s="64" t="s">
        <v>468</v>
      </c>
      <c r="O47" s="65" t="s">
        <v>468</v>
      </c>
      <c r="P47" s="48"/>
      <c r="Q47" s="48"/>
      <c r="R47" s="48"/>
      <c r="S47" s="48"/>
      <c r="T47" s="48"/>
      <c r="U47" s="48"/>
    </row>
    <row r="48" spans="1:21" ht="30.75" customHeight="1">
      <c r="A48" s="48"/>
      <c r="B48" s="1202"/>
      <c r="C48" s="1203"/>
      <c r="D48" s="62"/>
      <c r="E48" s="1184" t="s">
        <v>15</v>
      </c>
      <c r="F48" s="1184"/>
      <c r="G48" s="1184"/>
      <c r="H48" s="1184"/>
      <c r="I48" s="1184"/>
      <c r="J48" s="1185"/>
      <c r="K48" s="63">
        <v>4191</v>
      </c>
      <c r="L48" s="64">
        <v>4264</v>
      </c>
      <c r="M48" s="64">
        <v>4510</v>
      </c>
      <c r="N48" s="64">
        <v>3882</v>
      </c>
      <c r="O48" s="65">
        <v>4005</v>
      </c>
      <c r="P48" s="48"/>
      <c r="Q48" s="48"/>
      <c r="R48" s="48"/>
      <c r="S48" s="48"/>
      <c r="T48" s="48"/>
      <c r="U48" s="48"/>
    </row>
    <row r="49" spans="1:21" ht="30.75" customHeight="1">
      <c r="A49" s="48"/>
      <c r="B49" s="1202"/>
      <c r="C49" s="1203"/>
      <c r="D49" s="62"/>
      <c r="E49" s="1184" t="s">
        <v>16</v>
      </c>
      <c r="F49" s="1184"/>
      <c r="G49" s="1184"/>
      <c r="H49" s="1184"/>
      <c r="I49" s="1184"/>
      <c r="J49" s="1185"/>
      <c r="K49" s="63">
        <v>125</v>
      </c>
      <c r="L49" s="64">
        <v>137</v>
      </c>
      <c r="M49" s="64">
        <v>165</v>
      </c>
      <c r="N49" s="64">
        <v>185</v>
      </c>
      <c r="O49" s="65">
        <v>197</v>
      </c>
      <c r="P49" s="48"/>
      <c r="Q49" s="48"/>
      <c r="R49" s="48"/>
      <c r="S49" s="48"/>
      <c r="T49" s="48"/>
      <c r="U49" s="48"/>
    </row>
    <row r="50" spans="1:21" ht="30.75" customHeight="1">
      <c r="A50" s="48"/>
      <c r="B50" s="1202"/>
      <c r="C50" s="1203"/>
      <c r="D50" s="62"/>
      <c r="E50" s="1184" t="s">
        <v>17</v>
      </c>
      <c r="F50" s="1184"/>
      <c r="G50" s="1184"/>
      <c r="H50" s="1184"/>
      <c r="I50" s="1184"/>
      <c r="J50" s="1185"/>
      <c r="K50" s="63">
        <v>285</v>
      </c>
      <c r="L50" s="64">
        <v>284</v>
      </c>
      <c r="M50" s="64">
        <v>241</v>
      </c>
      <c r="N50" s="64">
        <v>221</v>
      </c>
      <c r="O50" s="65">
        <v>113</v>
      </c>
      <c r="P50" s="48"/>
      <c r="Q50" s="48"/>
      <c r="R50" s="48"/>
      <c r="S50" s="48"/>
      <c r="T50" s="48"/>
      <c r="U50" s="48"/>
    </row>
    <row r="51" spans="1:21" ht="30.75" customHeight="1">
      <c r="A51" s="48"/>
      <c r="B51" s="1204"/>
      <c r="C51" s="1205"/>
      <c r="D51" s="66"/>
      <c r="E51" s="1184" t="s">
        <v>18</v>
      </c>
      <c r="F51" s="1184"/>
      <c r="G51" s="1184"/>
      <c r="H51" s="1184"/>
      <c r="I51" s="1184"/>
      <c r="J51" s="1185"/>
      <c r="K51" s="63">
        <v>1</v>
      </c>
      <c r="L51" s="64">
        <v>0</v>
      </c>
      <c r="M51" s="64">
        <v>0</v>
      </c>
      <c r="N51" s="64">
        <v>0</v>
      </c>
      <c r="O51" s="65">
        <v>0</v>
      </c>
      <c r="P51" s="48"/>
      <c r="Q51" s="48"/>
      <c r="R51" s="48"/>
      <c r="S51" s="48"/>
      <c r="T51" s="48"/>
      <c r="U51" s="48"/>
    </row>
    <row r="52" spans="1:21" ht="30.75" customHeight="1">
      <c r="A52" s="48"/>
      <c r="B52" s="1182" t="s">
        <v>19</v>
      </c>
      <c r="C52" s="1183"/>
      <c r="D52" s="66"/>
      <c r="E52" s="1184" t="s">
        <v>20</v>
      </c>
      <c r="F52" s="1184"/>
      <c r="G52" s="1184"/>
      <c r="H52" s="1184"/>
      <c r="I52" s="1184"/>
      <c r="J52" s="1185"/>
      <c r="K52" s="63">
        <v>10606</v>
      </c>
      <c r="L52" s="64">
        <v>10923</v>
      </c>
      <c r="M52" s="64">
        <v>11129</v>
      </c>
      <c r="N52" s="64">
        <v>11252</v>
      </c>
      <c r="O52" s="65">
        <v>11826</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5511</v>
      </c>
      <c r="L53" s="69">
        <v>5485</v>
      </c>
      <c r="M53" s="69">
        <v>5461</v>
      </c>
      <c r="N53" s="69">
        <v>4914</v>
      </c>
      <c r="O53" s="70">
        <v>4653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526</v>
      </c>
      <c r="P55" s="48"/>
      <c r="Q55" s="48"/>
      <c r="R55" s="48"/>
      <c r="S55" s="48"/>
      <c r="T55" s="48"/>
      <c r="U55" s="48"/>
    </row>
    <row r="56" spans="1:21" ht="31.5" customHeight="1" thickBot="1">
      <c r="A56" s="48"/>
      <c r="B56" s="76"/>
      <c r="C56" s="77"/>
      <c r="D56" s="77"/>
      <c r="E56" s="78"/>
      <c r="F56" s="78"/>
      <c r="G56" s="78"/>
      <c r="H56" s="78"/>
      <c r="I56" s="78"/>
      <c r="J56" s="79" t="s">
        <v>2</v>
      </c>
      <c r="K56" s="80" t="s">
        <v>527</v>
      </c>
      <c r="L56" s="81" t="s">
        <v>528</v>
      </c>
      <c r="M56" s="81" t="s">
        <v>529</v>
      </c>
      <c r="N56" s="81" t="s">
        <v>530</v>
      </c>
      <c r="O56" s="82" t="s">
        <v>531</v>
      </c>
      <c r="P56" s="48"/>
      <c r="Q56" s="48"/>
      <c r="R56" s="48"/>
      <c r="S56" s="48"/>
      <c r="T56" s="48"/>
      <c r="U56" s="48"/>
    </row>
    <row r="57" spans="1:21" ht="31.5" customHeight="1">
      <c r="B57" s="1190" t="s">
        <v>25</v>
      </c>
      <c r="C57" s="1191"/>
      <c r="D57" s="1194" t="s">
        <v>26</v>
      </c>
      <c r="E57" s="1195"/>
      <c r="F57" s="1195"/>
      <c r="G57" s="1195"/>
      <c r="H57" s="1195"/>
      <c r="I57" s="1195"/>
      <c r="J57" s="1196"/>
      <c r="K57" s="83" t="s">
        <v>468</v>
      </c>
      <c r="L57" s="84" t="s">
        <v>468</v>
      </c>
      <c r="M57" s="84" t="s">
        <v>468</v>
      </c>
      <c r="N57" s="84" t="s">
        <v>468</v>
      </c>
      <c r="O57" s="85" t="s">
        <v>468</v>
      </c>
    </row>
    <row r="58" spans="1:21" ht="31.5" customHeight="1" thickBot="1">
      <c r="B58" s="1192"/>
      <c r="C58" s="1193"/>
      <c r="D58" s="1197" t="s">
        <v>27</v>
      </c>
      <c r="E58" s="1198"/>
      <c r="F58" s="1198"/>
      <c r="G58" s="1198"/>
      <c r="H58" s="1198"/>
      <c r="I58" s="1198"/>
      <c r="J58" s="1199"/>
      <c r="K58" s="86" t="s">
        <v>468</v>
      </c>
      <c r="L58" s="87" t="s">
        <v>468</v>
      </c>
      <c r="M58" s="87" t="s">
        <v>468</v>
      </c>
      <c r="N58" s="87" t="s">
        <v>468</v>
      </c>
      <c r="O58" s="88" t="s">
        <v>468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vnoSycnNtNAy75TOVDM+RiyC7pWUd/lJNq18ZjDBOZgmpa6zS8NmW0oIa/6HNMo4ohVUUFXHIrau/9aVabsQ==" saltValue="K9LvD5wr9ztqYL/uglcc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509</v>
      </c>
      <c r="J40" s="100" t="s">
        <v>510</v>
      </c>
      <c r="K40" s="100" t="s">
        <v>511</v>
      </c>
      <c r="L40" s="100" t="s">
        <v>512</v>
      </c>
      <c r="M40" s="101" t="s">
        <v>513</v>
      </c>
    </row>
    <row r="41" spans="2:13" ht="27.75" customHeight="1">
      <c r="B41" s="1220" t="s">
        <v>30</v>
      </c>
      <c r="C41" s="1221"/>
      <c r="D41" s="102"/>
      <c r="E41" s="1222" t="s">
        <v>31</v>
      </c>
      <c r="F41" s="1222"/>
      <c r="G41" s="1222"/>
      <c r="H41" s="1223"/>
      <c r="I41" s="351">
        <v>129647</v>
      </c>
      <c r="J41" s="352">
        <v>128754</v>
      </c>
      <c r="K41" s="352">
        <v>129975</v>
      </c>
      <c r="L41" s="352">
        <v>124896</v>
      </c>
      <c r="M41" s="353">
        <v>120105</v>
      </c>
    </row>
    <row r="42" spans="2:13" ht="27.75" customHeight="1">
      <c r="B42" s="1210"/>
      <c r="C42" s="1211"/>
      <c r="D42" s="103"/>
      <c r="E42" s="1214" t="s">
        <v>32</v>
      </c>
      <c r="F42" s="1214"/>
      <c r="G42" s="1214"/>
      <c r="H42" s="1215"/>
      <c r="I42" s="354">
        <v>1063</v>
      </c>
      <c r="J42" s="355">
        <v>808</v>
      </c>
      <c r="K42" s="355">
        <v>745</v>
      </c>
      <c r="L42" s="355">
        <v>399</v>
      </c>
      <c r="M42" s="356">
        <v>304</v>
      </c>
    </row>
    <row r="43" spans="2:13" ht="27.75" customHeight="1">
      <c r="B43" s="1210"/>
      <c r="C43" s="1211"/>
      <c r="D43" s="103"/>
      <c r="E43" s="1214" t="s">
        <v>33</v>
      </c>
      <c r="F43" s="1214"/>
      <c r="G43" s="1214"/>
      <c r="H43" s="1215"/>
      <c r="I43" s="354">
        <v>68211</v>
      </c>
      <c r="J43" s="355">
        <v>66155</v>
      </c>
      <c r="K43" s="355">
        <v>66634</v>
      </c>
      <c r="L43" s="355">
        <v>63462</v>
      </c>
      <c r="M43" s="356">
        <v>59857</v>
      </c>
    </row>
    <row r="44" spans="2:13" ht="27.75" customHeight="1">
      <c r="B44" s="1210"/>
      <c r="C44" s="1211"/>
      <c r="D44" s="103"/>
      <c r="E44" s="1214" t="s">
        <v>34</v>
      </c>
      <c r="F44" s="1214"/>
      <c r="G44" s="1214"/>
      <c r="H44" s="1215"/>
      <c r="I44" s="354">
        <v>756</v>
      </c>
      <c r="J44" s="355">
        <v>795</v>
      </c>
      <c r="K44" s="355">
        <v>864</v>
      </c>
      <c r="L44" s="355">
        <v>772</v>
      </c>
      <c r="M44" s="356">
        <v>657</v>
      </c>
    </row>
    <row r="45" spans="2:13" ht="27.75" customHeight="1">
      <c r="B45" s="1210"/>
      <c r="C45" s="1211"/>
      <c r="D45" s="103"/>
      <c r="E45" s="1214" t="s">
        <v>35</v>
      </c>
      <c r="F45" s="1214"/>
      <c r="G45" s="1214"/>
      <c r="H45" s="1215"/>
      <c r="I45" s="354">
        <v>12734</v>
      </c>
      <c r="J45" s="355">
        <v>11769</v>
      </c>
      <c r="K45" s="355">
        <v>11718</v>
      </c>
      <c r="L45" s="355">
        <v>11851</v>
      </c>
      <c r="M45" s="356">
        <v>11880</v>
      </c>
    </row>
    <row r="46" spans="2:13" ht="27.75" customHeight="1">
      <c r="B46" s="1210"/>
      <c r="C46" s="1211"/>
      <c r="D46" s="104"/>
      <c r="E46" s="1214" t="s">
        <v>36</v>
      </c>
      <c r="F46" s="1214"/>
      <c r="G46" s="1214"/>
      <c r="H46" s="1215"/>
      <c r="I46" s="354">
        <v>65</v>
      </c>
      <c r="J46" s="355">
        <v>57</v>
      </c>
      <c r="K46" s="355">
        <v>16</v>
      </c>
      <c r="L46" s="355">
        <v>40</v>
      </c>
      <c r="M46" s="356">
        <v>11</v>
      </c>
    </row>
    <row r="47" spans="2:13" ht="27.75" customHeight="1">
      <c r="B47" s="1210"/>
      <c r="C47" s="1211"/>
      <c r="D47" s="105"/>
      <c r="E47" s="1224" t="s">
        <v>37</v>
      </c>
      <c r="F47" s="1225"/>
      <c r="G47" s="1225"/>
      <c r="H47" s="1226"/>
      <c r="I47" s="354" t="s">
        <v>468</v>
      </c>
      <c r="J47" s="355" t="s">
        <v>468</v>
      </c>
      <c r="K47" s="355" t="s">
        <v>468</v>
      </c>
      <c r="L47" s="355" t="s">
        <v>468</v>
      </c>
      <c r="M47" s="356" t="s">
        <v>468</v>
      </c>
    </row>
    <row r="48" spans="2:13" ht="27.75" customHeight="1">
      <c r="B48" s="1210"/>
      <c r="C48" s="1211"/>
      <c r="D48" s="103"/>
      <c r="E48" s="1214" t="s">
        <v>38</v>
      </c>
      <c r="F48" s="1214"/>
      <c r="G48" s="1214"/>
      <c r="H48" s="1215"/>
      <c r="I48" s="354" t="s">
        <v>468</v>
      </c>
      <c r="J48" s="355" t="s">
        <v>468</v>
      </c>
      <c r="K48" s="355" t="s">
        <v>468</v>
      </c>
      <c r="L48" s="355" t="s">
        <v>468</v>
      </c>
      <c r="M48" s="356" t="s">
        <v>468</v>
      </c>
    </row>
    <row r="49" spans="2:13" ht="27.75" customHeight="1">
      <c r="B49" s="1212"/>
      <c r="C49" s="1213"/>
      <c r="D49" s="103"/>
      <c r="E49" s="1214" t="s">
        <v>39</v>
      </c>
      <c r="F49" s="1214"/>
      <c r="G49" s="1214"/>
      <c r="H49" s="1215"/>
      <c r="I49" s="354" t="s">
        <v>468</v>
      </c>
      <c r="J49" s="355" t="s">
        <v>468</v>
      </c>
      <c r="K49" s="355" t="s">
        <v>468</v>
      </c>
      <c r="L49" s="355" t="s">
        <v>468</v>
      </c>
      <c r="M49" s="356" t="s">
        <v>468</v>
      </c>
    </row>
    <row r="50" spans="2:13" ht="27.75" customHeight="1">
      <c r="B50" s="1208" t="s">
        <v>40</v>
      </c>
      <c r="C50" s="1209"/>
      <c r="D50" s="106"/>
      <c r="E50" s="1214" t="s">
        <v>41</v>
      </c>
      <c r="F50" s="1214"/>
      <c r="G50" s="1214"/>
      <c r="H50" s="1215"/>
      <c r="I50" s="354">
        <v>15443</v>
      </c>
      <c r="J50" s="355">
        <v>15397</v>
      </c>
      <c r="K50" s="355">
        <v>15163</v>
      </c>
      <c r="L50" s="355">
        <v>13481</v>
      </c>
      <c r="M50" s="356">
        <v>13659</v>
      </c>
    </row>
    <row r="51" spans="2:13" ht="27.75" customHeight="1">
      <c r="B51" s="1210"/>
      <c r="C51" s="1211"/>
      <c r="D51" s="103"/>
      <c r="E51" s="1214" t="s">
        <v>42</v>
      </c>
      <c r="F51" s="1214"/>
      <c r="G51" s="1214"/>
      <c r="H51" s="1215"/>
      <c r="I51" s="354">
        <v>17920</v>
      </c>
      <c r="J51" s="355">
        <v>16835</v>
      </c>
      <c r="K51" s="355">
        <v>15869</v>
      </c>
      <c r="L51" s="355">
        <v>15238</v>
      </c>
      <c r="M51" s="356">
        <v>14403</v>
      </c>
    </row>
    <row r="52" spans="2:13" ht="27.75" customHeight="1">
      <c r="B52" s="1212"/>
      <c r="C52" s="1213"/>
      <c r="D52" s="103"/>
      <c r="E52" s="1214" t="s">
        <v>43</v>
      </c>
      <c r="F52" s="1214"/>
      <c r="G52" s="1214"/>
      <c r="H52" s="1215"/>
      <c r="I52" s="354">
        <v>136328</v>
      </c>
      <c r="J52" s="355">
        <v>136438</v>
      </c>
      <c r="K52" s="355">
        <v>136838</v>
      </c>
      <c r="L52" s="355">
        <v>134875</v>
      </c>
      <c r="M52" s="356">
        <v>131540</v>
      </c>
    </row>
    <row r="53" spans="2:13" ht="27.75" customHeight="1" thickBot="1">
      <c r="B53" s="1216" t="s">
        <v>44</v>
      </c>
      <c r="C53" s="1217"/>
      <c r="D53" s="107"/>
      <c r="E53" s="1218" t="s">
        <v>45</v>
      </c>
      <c r="F53" s="1218"/>
      <c r="G53" s="1218"/>
      <c r="H53" s="1219"/>
      <c r="I53" s="357">
        <v>42784</v>
      </c>
      <c r="J53" s="358">
        <v>39667</v>
      </c>
      <c r="K53" s="358">
        <v>42084</v>
      </c>
      <c r="L53" s="358">
        <v>37825</v>
      </c>
      <c r="M53" s="359">
        <v>33210</v>
      </c>
    </row>
    <row r="54" spans="2:13" ht="27.75" customHeight="1">
      <c r="B54" s="108" t="s">
        <v>46</v>
      </c>
      <c r="C54" s="109"/>
      <c r="D54" s="109"/>
      <c r="E54" s="110"/>
      <c r="F54" s="110"/>
      <c r="G54" s="110"/>
      <c r="H54" s="110"/>
      <c r="I54" s="111"/>
      <c r="J54" s="111"/>
      <c r="K54" s="111"/>
      <c r="L54" s="111"/>
      <c r="M54" s="111"/>
    </row>
    <row r="55" spans="2:13"/>
  </sheetData>
  <sheetProtection algorithmName="SHA-512" hashValue="le/TgalcfYoU61+9IIdL5ZijR/ceuMJ6QD+uTZJwokTiJJzoMzOJcQG9H2hFxPE3VupjdMK8WcdE6f2POOyZ+g==" saltValue="RanDj6QE/JLoMJdc2wde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511</v>
      </c>
      <c r="G54" s="116" t="s">
        <v>512</v>
      </c>
      <c r="H54" s="117" t="s">
        <v>513</v>
      </c>
    </row>
    <row r="55" spans="2:8" ht="52.5" customHeight="1">
      <c r="B55" s="118"/>
      <c r="C55" s="1235" t="s">
        <v>48</v>
      </c>
      <c r="D55" s="1235"/>
      <c r="E55" s="1236"/>
      <c r="F55" s="119">
        <v>10056</v>
      </c>
      <c r="G55" s="119">
        <v>8833</v>
      </c>
      <c r="H55" s="120">
        <v>8682</v>
      </c>
    </row>
    <row r="56" spans="2:8" ht="52.5" customHeight="1">
      <c r="B56" s="121"/>
      <c r="C56" s="1237" t="s">
        <v>49</v>
      </c>
      <c r="D56" s="1237"/>
      <c r="E56" s="1238"/>
      <c r="F56" s="122">
        <v>133</v>
      </c>
      <c r="G56" s="122">
        <v>28</v>
      </c>
      <c r="H56" s="123">
        <v>139</v>
      </c>
    </row>
    <row r="57" spans="2:8" ht="53.25" customHeight="1">
      <c r="B57" s="121"/>
      <c r="C57" s="1239" t="s">
        <v>50</v>
      </c>
      <c r="D57" s="1239"/>
      <c r="E57" s="1240"/>
      <c r="F57" s="124">
        <v>7464</v>
      </c>
      <c r="G57" s="124">
        <v>7340</v>
      </c>
      <c r="H57" s="125">
        <v>7162</v>
      </c>
    </row>
    <row r="58" spans="2:8" ht="45.75" customHeight="1">
      <c r="B58" s="126"/>
      <c r="C58" s="1227" t="s">
        <v>579</v>
      </c>
      <c r="D58" s="1228"/>
      <c r="E58" s="1229"/>
      <c r="F58" s="127">
        <v>4000</v>
      </c>
      <c r="G58" s="127">
        <v>4000</v>
      </c>
      <c r="H58" s="128">
        <v>4000</v>
      </c>
    </row>
    <row r="59" spans="2:8" ht="45.75" customHeight="1">
      <c r="B59" s="126"/>
      <c r="C59" s="1227" t="s">
        <v>580</v>
      </c>
      <c r="D59" s="1228"/>
      <c r="E59" s="1229"/>
      <c r="F59" s="127">
        <v>2277</v>
      </c>
      <c r="G59" s="127">
        <v>2277</v>
      </c>
      <c r="H59" s="128">
        <v>2277</v>
      </c>
    </row>
    <row r="60" spans="2:8" ht="45.75" customHeight="1">
      <c r="B60" s="126"/>
      <c r="C60" s="1227" t="s">
        <v>581</v>
      </c>
      <c r="D60" s="1228"/>
      <c r="E60" s="1229"/>
      <c r="F60" s="127">
        <v>445</v>
      </c>
      <c r="G60" s="127">
        <v>446</v>
      </c>
      <c r="H60" s="128">
        <v>449</v>
      </c>
    </row>
    <row r="61" spans="2:8" ht="45.75" customHeight="1">
      <c r="B61" s="126"/>
      <c r="C61" s="1227" t="s">
        <v>582</v>
      </c>
      <c r="D61" s="1228"/>
      <c r="E61" s="1229"/>
      <c r="F61" s="127">
        <v>413</v>
      </c>
      <c r="G61" s="127">
        <v>359</v>
      </c>
      <c r="H61" s="128">
        <v>176</v>
      </c>
    </row>
    <row r="62" spans="2:8" ht="45.75" customHeight="1" thickBot="1">
      <c r="B62" s="129"/>
      <c r="C62" s="1230" t="s">
        <v>583</v>
      </c>
      <c r="D62" s="1231"/>
      <c r="E62" s="1232"/>
      <c r="F62" s="130">
        <v>211</v>
      </c>
      <c r="G62" s="130">
        <v>158</v>
      </c>
      <c r="H62" s="131">
        <v>156</v>
      </c>
    </row>
    <row r="63" spans="2:8" ht="52.5" customHeight="1" thickBot="1">
      <c r="B63" s="132"/>
      <c r="C63" s="1233" t="s">
        <v>51</v>
      </c>
      <c r="D63" s="1233"/>
      <c r="E63" s="1234"/>
      <c r="F63" s="133">
        <v>17653</v>
      </c>
      <c r="G63" s="133">
        <v>16200</v>
      </c>
      <c r="H63" s="134">
        <v>15983</v>
      </c>
    </row>
    <row r="64" spans="2:8"/>
  </sheetData>
  <sheetProtection algorithmName="SHA-512" hashValue="5FZSryLqypa6D6XDGEn/824PFN9U5VGTSf1cMN3/DO8l9iZrNhwV6WE9XqOv+0mFuMc7suH5R2LlEx6OqOTs+w==" saltValue="RDtt0kgWu8MA09g5pvNT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115" zoomScaleNormal="115" zoomScaleSheetLayoutView="55" workbookViewId="0">
      <selection activeCell="AN42" sqref="AN42"/>
    </sheetView>
  </sheetViews>
  <sheetFormatPr defaultColWidth="0" defaultRowHeight="13.5" customHeight="1" zeroHeight="1"/>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c r="A1" s="1241"/>
      <c r="B1" s="1242"/>
      <c r="DD1" s="1243"/>
      <c r="DE1" s="1243"/>
    </row>
    <row r="2" spans="1:109" ht="25.5" customHeight="1">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c r="DD19" s="1243"/>
      <c r="DE19" s="1243"/>
    </row>
    <row r="20" spans="1:109">
      <c r="DD20" s="1243"/>
      <c r="DE20" s="1243"/>
    </row>
    <row r="21" spans="1:109" ht="17.25" customHeight="1">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c r="B22" s="1249"/>
    </row>
    <row r="23" spans="1:109">
      <c r="B23" s="1249"/>
    </row>
    <row r="24" spans="1:109">
      <c r="B24" s="1249"/>
    </row>
    <row r="25" spans="1:109">
      <c r="B25" s="1249"/>
    </row>
    <row r="26" spans="1:109">
      <c r="B26" s="1249"/>
    </row>
    <row r="27" spans="1:109">
      <c r="B27" s="1249"/>
    </row>
    <row r="28" spans="1:109">
      <c r="B28" s="1249"/>
    </row>
    <row r="29" spans="1:109">
      <c r="B29" s="1249"/>
    </row>
    <row r="30" spans="1:109">
      <c r="B30" s="1249"/>
    </row>
    <row r="31" spans="1:109">
      <c r="B31" s="1249"/>
    </row>
    <row r="32" spans="1:109">
      <c r="B32" s="1249"/>
    </row>
    <row r="33" spans="2:109">
      <c r="B33" s="1249"/>
    </row>
    <row r="34" spans="2:109">
      <c r="B34" s="1249"/>
    </row>
    <row r="35" spans="2:109">
      <c r="B35" s="1249"/>
    </row>
    <row r="36" spans="2:109">
      <c r="B36" s="1249"/>
    </row>
    <row r="37" spans="2:109">
      <c r="B37" s="1249"/>
    </row>
    <row r="38" spans="2:109">
      <c r="B38" s="1249"/>
    </row>
    <row r="39" spans="2:109">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c r="B40" s="1254"/>
      <c r="DD40" s="1254"/>
      <c r="DE40" s="1243"/>
    </row>
    <row r="41" spans="2:109" ht="17.25">
      <c r="B41" s="1255" t="s">
        <v>636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c r="B42" s="1249"/>
      <c r="G42" s="1256"/>
      <c r="I42" s="1257"/>
      <c r="J42" s="1257"/>
      <c r="K42" s="1257"/>
      <c r="AM42" s="1256"/>
      <c r="AN42" s="1256" t="s">
        <v>637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c r="B43" s="1249"/>
      <c r="AN43" s="1258" t="s">
        <v>638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c r="B49" s="1249"/>
      <c r="AN49" s="1243" t="s">
        <v>639</v>
      </c>
    </row>
    <row r="50" spans="1:109">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509</v>
      </c>
      <c r="BQ50" s="1274"/>
      <c r="BR50" s="1274"/>
      <c r="BS50" s="1274"/>
      <c r="BT50" s="1274"/>
      <c r="BU50" s="1274"/>
      <c r="BV50" s="1274"/>
      <c r="BW50" s="1274"/>
      <c r="BX50" s="1274" t="s">
        <v>510</v>
      </c>
      <c r="BY50" s="1274"/>
      <c r="BZ50" s="1274"/>
      <c r="CA50" s="1274"/>
      <c r="CB50" s="1274"/>
      <c r="CC50" s="1274"/>
      <c r="CD50" s="1274"/>
      <c r="CE50" s="1274"/>
      <c r="CF50" s="1274" t="s">
        <v>511</v>
      </c>
      <c r="CG50" s="1274"/>
      <c r="CH50" s="1274"/>
      <c r="CI50" s="1274"/>
      <c r="CJ50" s="1274"/>
      <c r="CK50" s="1274"/>
      <c r="CL50" s="1274"/>
      <c r="CM50" s="1274"/>
      <c r="CN50" s="1274" t="s">
        <v>512</v>
      </c>
      <c r="CO50" s="1274"/>
      <c r="CP50" s="1274"/>
      <c r="CQ50" s="1274"/>
      <c r="CR50" s="1274"/>
      <c r="CS50" s="1274"/>
      <c r="CT50" s="1274"/>
      <c r="CU50" s="1274"/>
      <c r="CV50" s="1274" t="s">
        <v>513</v>
      </c>
      <c r="CW50" s="1274"/>
      <c r="CX50" s="1274"/>
      <c r="CY50" s="1274"/>
      <c r="CZ50" s="1274"/>
      <c r="DA50" s="1274"/>
      <c r="DB50" s="1274"/>
      <c r="DC50" s="1274"/>
    </row>
    <row r="51" spans="1:109" ht="13.5" customHeight="1">
      <c r="B51" s="1249"/>
      <c r="G51" s="1275"/>
      <c r="H51" s="1275"/>
      <c r="I51" s="1276"/>
      <c r="J51" s="1276"/>
      <c r="K51" s="1277"/>
      <c r="L51" s="1277"/>
      <c r="M51" s="1277"/>
      <c r="N51" s="1277"/>
      <c r="AM51" s="1267"/>
      <c r="AN51" s="1278" t="s">
        <v>640</v>
      </c>
      <c r="AO51" s="1278"/>
      <c r="AP51" s="1278"/>
      <c r="AQ51" s="1278"/>
      <c r="AR51" s="1278"/>
      <c r="AS51" s="1278"/>
      <c r="AT51" s="1278"/>
      <c r="AU51" s="1278"/>
      <c r="AV51" s="1278"/>
      <c r="AW51" s="1278"/>
      <c r="AX51" s="1278"/>
      <c r="AY51" s="1278"/>
      <c r="AZ51" s="1278"/>
      <c r="BA51" s="1278"/>
      <c r="BB51" s="1278" t="s">
        <v>641</v>
      </c>
      <c r="BC51" s="1278"/>
      <c r="BD51" s="1278"/>
      <c r="BE51" s="1278"/>
      <c r="BF51" s="1278"/>
      <c r="BG51" s="1278"/>
      <c r="BH51" s="1278"/>
      <c r="BI51" s="1278"/>
      <c r="BJ51" s="1278"/>
      <c r="BK51" s="1278"/>
      <c r="BL51" s="1278"/>
      <c r="BM51" s="1278"/>
      <c r="BN51" s="1278"/>
      <c r="BO51" s="1278"/>
      <c r="BP51" s="1279">
        <v>91.1</v>
      </c>
      <c r="BQ51" s="1279"/>
      <c r="BR51" s="1279"/>
      <c r="BS51" s="1279"/>
      <c r="BT51" s="1279"/>
      <c r="BU51" s="1279"/>
      <c r="BV51" s="1279"/>
      <c r="BW51" s="1279"/>
      <c r="BX51" s="1279">
        <v>85.2</v>
      </c>
      <c r="BY51" s="1279"/>
      <c r="BZ51" s="1279"/>
      <c r="CA51" s="1279"/>
      <c r="CB51" s="1279"/>
      <c r="CC51" s="1279"/>
      <c r="CD51" s="1279"/>
      <c r="CE51" s="1279"/>
      <c r="CF51" s="1279">
        <v>91.5</v>
      </c>
      <c r="CG51" s="1279"/>
      <c r="CH51" s="1279"/>
      <c r="CI51" s="1279"/>
      <c r="CJ51" s="1279"/>
      <c r="CK51" s="1279"/>
      <c r="CL51" s="1279"/>
      <c r="CM51" s="1279"/>
      <c r="CN51" s="1279">
        <v>80.5</v>
      </c>
      <c r="CO51" s="1279"/>
      <c r="CP51" s="1279"/>
      <c r="CQ51" s="1279"/>
      <c r="CR51" s="1279"/>
      <c r="CS51" s="1279"/>
      <c r="CT51" s="1279"/>
      <c r="CU51" s="1279"/>
      <c r="CV51" s="1279">
        <v>67.900000000000006</v>
      </c>
      <c r="CW51" s="1279"/>
      <c r="CX51" s="1279"/>
      <c r="CY51" s="1279"/>
      <c r="CZ51" s="1279"/>
      <c r="DA51" s="1279"/>
      <c r="DB51" s="1279"/>
      <c r="DC51" s="1279"/>
    </row>
    <row r="52" spans="1:109">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642</v>
      </c>
      <c r="BC53" s="1278"/>
      <c r="BD53" s="1278"/>
      <c r="BE53" s="1278"/>
      <c r="BF53" s="1278"/>
      <c r="BG53" s="1278"/>
      <c r="BH53" s="1278"/>
      <c r="BI53" s="1278"/>
      <c r="BJ53" s="1278"/>
      <c r="BK53" s="1278"/>
      <c r="BL53" s="1278"/>
      <c r="BM53" s="1278"/>
      <c r="BN53" s="1278"/>
      <c r="BO53" s="1278"/>
      <c r="BP53" s="1279">
        <v>53.4</v>
      </c>
      <c r="BQ53" s="1279"/>
      <c r="BR53" s="1279"/>
      <c r="BS53" s="1279"/>
      <c r="BT53" s="1279"/>
      <c r="BU53" s="1279"/>
      <c r="BV53" s="1279"/>
      <c r="BW53" s="1279"/>
      <c r="BX53" s="1279">
        <v>54.4</v>
      </c>
      <c r="BY53" s="1279"/>
      <c r="BZ53" s="1279"/>
      <c r="CA53" s="1279"/>
      <c r="CB53" s="1279"/>
      <c r="CC53" s="1279"/>
      <c r="CD53" s="1279"/>
      <c r="CE53" s="1279"/>
      <c r="CF53" s="1279">
        <v>55.8</v>
      </c>
      <c r="CG53" s="1279"/>
      <c r="CH53" s="1279"/>
      <c r="CI53" s="1279"/>
      <c r="CJ53" s="1279"/>
      <c r="CK53" s="1279"/>
      <c r="CL53" s="1279"/>
      <c r="CM53" s="1279"/>
      <c r="CN53" s="1279">
        <v>57.8</v>
      </c>
      <c r="CO53" s="1279"/>
      <c r="CP53" s="1279"/>
      <c r="CQ53" s="1279"/>
      <c r="CR53" s="1279"/>
      <c r="CS53" s="1279"/>
      <c r="CT53" s="1279"/>
      <c r="CU53" s="1279"/>
      <c r="CV53" s="1279">
        <v>59.6</v>
      </c>
      <c r="CW53" s="1279"/>
      <c r="CX53" s="1279"/>
      <c r="CY53" s="1279"/>
      <c r="CZ53" s="1279"/>
      <c r="DA53" s="1279"/>
      <c r="DB53" s="1279"/>
      <c r="DC53" s="1279"/>
    </row>
    <row r="54" spans="1:109">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1257"/>
      <c r="B55" s="1249"/>
      <c r="G55" s="1268"/>
      <c r="H55" s="1268"/>
      <c r="I55" s="1268"/>
      <c r="J55" s="1268"/>
      <c r="K55" s="1277"/>
      <c r="L55" s="1277"/>
      <c r="M55" s="1277"/>
      <c r="N55" s="1277"/>
      <c r="AN55" s="1274" t="s">
        <v>643</v>
      </c>
      <c r="AO55" s="1274"/>
      <c r="AP55" s="1274"/>
      <c r="AQ55" s="1274"/>
      <c r="AR55" s="1274"/>
      <c r="AS55" s="1274"/>
      <c r="AT55" s="1274"/>
      <c r="AU55" s="1274"/>
      <c r="AV55" s="1274"/>
      <c r="AW55" s="1274"/>
      <c r="AX55" s="1274"/>
      <c r="AY55" s="1274"/>
      <c r="AZ55" s="1274"/>
      <c r="BA55" s="1274"/>
      <c r="BB55" s="1278" t="s">
        <v>644</v>
      </c>
      <c r="BC55" s="1278"/>
      <c r="BD55" s="1278"/>
      <c r="BE55" s="1278"/>
      <c r="BF55" s="1278"/>
      <c r="BG55" s="1278"/>
      <c r="BH55" s="1278"/>
      <c r="BI55" s="1278"/>
      <c r="BJ55" s="1278"/>
      <c r="BK55" s="1278"/>
      <c r="BL55" s="1278"/>
      <c r="BM55" s="1278"/>
      <c r="BN55" s="1278"/>
      <c r="BO55" s="1278"/>
      <c r="BP55" s="1279">
        <v>30</v>
      </c>
      <c r="BQ55" s="1279"/>
      <c r="BR55" s="1279"/>
      <c r="BS55" s="1279"/>
      <c r="BT55" s="1279"/>
      <c r="BU55" s="1279"/>
      <c r="BV55" s="1279"/>
      <c r="BW55" s="1279"/>
      <c r="BX55" s="1279">
        <v>23.1</v>
      </c>
      <c r="BY55" s="1279"/>
      <c r="BZ55" s="1279"/>
      <c r="CA55" s="1279"/>
      <c r="CB55" s="1279"/>
      <c r="CC55" s="1279"/>
      <c r="CD55" s="1279"/>
      <c r="CE55" s="1279"/>
      <c r="CF55" s="1279">
        <v>19</v>
      </c>
      <c r="CG55" s="1279"/>
      <c r="CH55" s="1279"/>
      <c r="CI55" s="1279"/>
      <c r="CJ55" s="1279"/>
      <c r="CK55" s="1279"/>
      <c r="CL55" s="1279"/>
      <c r="CM55" s="1279"/>
      <c r="CN55" s="1279">
        <v>18</v>
      </c>
      <c r="CO55" s="1279"/>
      <c r="CP55" s="1279"/>
      <c r="CQ55" s="1279"/>
      <c r="CR55" s="1279"/>
      <c r="CS55" s="1279"/>
      <c r="CT55" s="1279"/>
      <c r="CU55" s="1279"/>
      <c r="CV55" s="1279">
        <v>13.1</v>
      </c>
      <c r="CW55" s="1279"/>
      <c r="CX55" s="1279"/>
      <c r="CY55" s="1279"/>
      <c r="CZ55" s="1279"/>
      <c r="DA55" s="1279"/>
      <c r="DB55" s="1279"/>
      <c r="DC55" s="1279"/>
    </row>
    <row r="56" spans="1:109">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642</v>
      </c>
      <c r="BC57" s="1278"/>
      <c r="BD57" s="1278"/>
      <c r="BE57" s="1278"/>
      <c r="BF57" s="1278"/>
      <c r="BG57" s="1278"/>
      <c r="BH57" s="1278"/>
      <c r="BI57" s="1278"/>
      <c r="BJ57" s="1278"/>
      <c r="BK57" s="1278"/>
      <c r="BL57" s="1278"/>
      <c r="BM57" s="1278"/>
      <c r="BN57" s="1278"/>
      <c r="BO57" s="1278"/>
      <c r="BP57" s="1279">
        <v>58.3</v>
      </c>
      <c r="BQ57" s="1279"/>
      <c r="BR57" s="1279"/>
      <c r="BS57" s="1279"/>
      <c r="BT57" s="1279"/>
      <c r="BU57" s="1279"/>
      <c r="BV57" s="1279"/>
      <c r="BW57" s="1279"/>
      <c r="BX57" s="1279">
        <v>60.4</v>
      </c>
      <c r="BY57" s="1279"/>
      <c r="BZ57" s="1279"/>
      <c r="CA57" s="1279"/>
      <c r="CB57" s="1279"/>
      <c r="CC57" s="1279"/>
      <c r="CD57" s="1279"/>
      <c r="CE57" s="1279"/>
      <c r="CF57" s="1279">
        <v>60.9</v>
      </c>
      <c r="CG57" s="1279"/>
      <c r="CH57" s="1279"/>
      <c r="CI57" s="1279"/>
      <c r="CJ57" s="1279"/>
      <c r="CK57" s="1279"/>
      <c r="CL57" s="1279"/>
      <c r="CM57" s="1279"/>
      <c r="CN57" s="1279">
        <v>61.9</v>
      </c>
      <c r="CO57" s="1279"/>
      <c r="CP57" s="1279"/>
      <c r="CQ57" s="1279"/>
      <c r="CR57" s="1279"/>
      <c r="CS57" s="1279"/>
      <c r="CT57" s="1279"/>
      <c r="CU57" s="1279"/>
      <c r="CV57" s="1279">
        <v>62.5</v>
      </c>
      <c r="CW57" s="1279"/>
      <c r="CX57" s="1279"/>
      <c r="CY57" s="1279"/>
      <c r="CZ57" s="1279"/>
      <c r="DA57" s="1279"/>
      <c r="DB57" s="1279"/>
      <c r="DC57" s="1279"/>
      <c r="DD57" s="1282"/>
      <c r="DE57" s="1280"/>
    </row>
    <row r="58" spans="1:109" s="1257" customFormat="1">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c r="B63" s="1288" t="s">
        <v>645</v>
      </c>
    </row>
    <row r="64" spans="1:109">
      <c r="B64" s="1249"/>
      <c r="G64" s="1256"/>
      <c r="I64" s="1289"/>
      <c r="J64" s="1289"/>
      <c r="K64" s="1289"/>
      <c r="L64" s="1289"/>
      <c r="M64" s="1289"/>
      <c r="N64" s="1290"/>
      <c r="AM64" s="1256"/>
      <c r="AN64" s="1256" t="s">
        <v>637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c r="B65" s="1249"/>
      <c r="AN65" s="1258" t="s">
        <v>646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c r="B71" s="1249"/>
      <c r="G71" s="1294"/>
      <c r="I71" s="1295"/>
      <c r="J71" s="1292"/>
      <c r="K71" s="1292"/>
      <c r="L71" s="1293"/>
      <c r="M71" s="1292"/>
      <c r="N71" s="1293"/>
      <c r="AM71" s="1294"/>
      <c r="AN71" s="1243" t="s">
        <v>639</v>
      </c>
    </row>
    <row r="72" spans="2:107">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509</v>
      </c>
      <c r="BQ72" s="1274"/>
      <c r="BR72" s="1274"/>
      <c r="BS72" s="1274"/>
      <c r="BT72" s="1274"/>
      <c r="BU72" s="1274"/>
      <c r="BV72" s="1274"/>
      <c r="BW72" s="1274"/>
      <c r="BX72" s="1274" t="s">
        <v>510</v>
      </c>
      <c r="BY72" s="1274"/>
      <c r="BZ72" s="1274"/>
      <c r="CA72" s="1274"/>
      <c r="CB72" s="1274"/>
      <c r="CC72" s="1274"/>
      <c r="CD72" s="1274"/>
      <c r="CE72" s="1274"/>
      <c r="CF72" s="1274" t="s">
        <v>511</v>
      </c>
      <c r="CG72" s="1274"/>
      <c r="CH72" s="1274"/>
      <c r="CI72" s="1274"/>
      <c r="CJ72" s="1274"/>
      <c r="CK72" s="1274"/>
      <c r="CL72" s="1274"/>
      <c r="CM72" s="1274"/>
      <c r="CN72" s="1274" t="s">
        <v>512</v>
      </c>
      <c r="CO72" s="1274"/>
      <c r="CP72" s="1274"/>
      <c r="CQ72" s="1274"/>
      <c r="CR72" s="1274"/>
      <c r="CS72" s="1274"/>
      <c r="CT72" s="1274"/>
      <c r="CU72" s="1274"/>
      <c r="CV72" s="1274" t="s">
        <v>513</v>
      </c>
      <c r="CW72" s="1274"/>
      <c r="CX72" s="1274"/>
      <c r="CY72" s="1274"/>
      <c r="CZ72" s="1274"/>
      <c r="DA72" s="1274"/>
      <c r="DB72" s="1274"/>
      <c r="DC72" s="1274"/>
    </row>
    <row r="73" spans="2:107">
      <c r="B73" s="1249"/>
      <c r="G73" s="1275"/>
      <c r="H73" s="1275"/>
      <c r="I73" s="1275"/>
      <c r="J73" s="1275"/>
      <c r="K73" s="1296"/>
      <c r="L73" s="1296"/>
      <c r="M73" s="1296"/>
      <c r="N73" s="1296"/>
      <c r="AM73" s="1267"/>
      <c r="AN73" s="1278" t="s">
        <v>640</v>
      </c>
      <c r="AO73" s="1278"/>
      <c r="AP73" s="1278"/>
      <c r="AQ73" s="1278"/>
      <c r="AR73" s="1278"/>
      <c r="AS73" s="1278"/>
      <c r="AT73" s="1278"/>
      <c r="AU73" s="1278"/>
      <c r="AV73" s="1278"/>
      <c r="AW73" s="1278"/>
      <c r="AX73" s="1278"/>
      <c r="AY73" s="1278"/>
      <c r="AZ73" s="1278"/>
      <c r="BA73" s="1278"/>
      <c r="BB73" s="1278" t="s">
        <v>641</v>
      </c>
      <c r="BC73" s="1278"/>
      <c r="BD73" s="1278"/>
      <c r="BE73" s="1278"/>
      <c r="BF73" s="1278"/>
      <c r="BG73" s="1278"/>
      <c r="BH73" s="1278"/>
      <c r="BI73" s="1278"/>
      <c r="BJ73" s="1278"/>
      <c r="BK73" s="1278"/>
      <c r="BL73" s="1278"/>
      <c r="BM73" s="1278"/>
      <c r="BN73" s="1278"/>
      <c r="BO73" s="1278"/>
      <c r="BP73" s="1279">
        <v>91.1</v>
      </c>
      <c r="BQ73" s="1279"/>
      <c r="BR73" s="1279"/>
      <c r="BS73" s="1279"/>
      <c r="BT73" s="1279"/>
      <c r="BU73" s="1279"/>
      <c r="BV73" s="1279"/>
      <c r="BW73" s="1279"/>
      <c r="BX73" s="1279">
        <v>85.2</v>
      </c>
      <c r="BY73" s="1279"/>
      <c r="BZ73" s="1279"/>
      <c r="CA73" s="1279"/>
      <c r="CB73" s="1279"/>
      <c r="CC73" s="1279"/>
      <c r="CD73" s="1279"/>
      <c r="CE73" s="1279"/>
      <c r="CF73" s="1279">
        <v>91.5</v>
      </c>
      <c r="CG73" s="1279"/>
      <c r="CH73" s="1279"/>
      <c r="CI73" s="1279"/>
      <c r="CJ73" s="1279"/>
      <c r="CK73" s="1279"/>
      <c r="CL73" s="1279"/>
      <c r="CM73" s="1279"/>
      <c r="CN73" s="1279">
        <v>80.5</v>
      </c>
      <c r="CO73" s="1279"/>
      <c r="CP73" s="1279"/>
      <c r="CQ73" s="1279"/>
      <c r="CR73" s="1279"/>
      <c r="CS73" s="1279"/>
      <c r="CT73" s="1279"/>
      <c r="CU73" s="1279"/>
      <c r="CV73" s="1279">
        <v>67.900000000000006</v>
      </c>
      <c r="CW73" s="1279"/>
      <c r="CX73" s="1279"/>
      <c r="CY73" s="1279"/>
      <c r="CZ73" s="1279"/>
      <c r="DA73" s="1279"/>
      <c r="DB73" s="1279"/>
      <c r="DC73" s="1279"/>
    </row>
    <row r="74" spans="2:107">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647</v>
      </c>
      <c r="BC75" s="1278"/>
      <c r="BD75" s="1278"/>
      <c r="BE75" s="1278"/>
      <c r="BF75" s="1278"/>
      <c r="BG75" s="1278"/>
      <c r="BH75" s="1278"/>
      <c r="BI75" s="1278"/>
      <c r="BJ75" s="1278"/>
      <c r="BK75" s="1278"/>
      <c r="BL75" s="1278"/>
      <c r="BM75" s="1278"/>
      <c r="BN75" s="1278"/>
      <c r="BO75" s="1278"/>
      <c r="BP75" s="1279">
        <v>12.3</v>
      </c>
      <c r="BQ75" s="1279"/>
      <c r="BR75" s="1279"/>
      <c r="BS75" s="1279"/>
      <c r="BT75" s="1279"/>
      <c r="BU75" s="1279"/>
      <c r="BV75" s="1279"/>
      <c r="BW75" s="1279"/>
      <c r="BX75" s="1279">
        <v>12</v>
      </c>
      <c r="BY75" s="1279"/>
      <c r="BZ75" s="1279"/>
      <c r="CA75" s="1279"/>
      <c r="CB75" s="1279"/>
      <c r="CC75" s="1279"/>
      <c r="CD75" s="1279"/>
      <c r="CE75" s="1279"/>
      <c r="CF75" s="1279">
        <v>11.8</v>
      </c>
      <c r="CG75" s="1279"/>
      <c r="CH75" s="1279"/>
      <c r="CI75" s="1279"/>
      <c r="CJ75" s="1279"/>
      <c r="CK75" s="1279"/>
      <c r="CL75" s="1279"/>
      <c r="CM75" s="1279"/>
      <c r="CN75" s="1279">
        <v>11.3</v>
      </c>
      <c r="CO75" s="1279"/>
      <c r="CP75" s="1279"/>
      <c r="CQ75" s="1279"/>
      <c r="CR75" s="1279"/>
      <c r="CS75" s="1279"/>
      <c r="CT75" s="1279"/>
      <c r="CU75" s="1279"/>
      <c r="CV75" s="1279">
        <v>10.6</v>
      </c>
      <c r="CW75" s="1279"/>
      <c r="CX75" s="1279"/>
      <c r="CY75" s="1279"/>
      <c r="CZ75" s="1279"/>
      <c r="DA75" s="1279"/>
      <c r="DB75" s="1279"/>
      <c r="DC75" s="1279"/>
    </row>
    <row r="76" spans="2:107">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1249"/>
      <c r="G77" s="1268"/>
      <c r="H77" s="1268"/>
      <c r="I77" s="1268"/>
      <c r="J77" s="1268"/>
      <c r="K77" s="1296"/>
      <c r="L77" s="1296"/>
      <c r="M77" s="1296"/>
      <c r="N77" s="1296"/>
      <c r="AN77" s="1274" t="s">
        <v>643</v>
      </c>
      <c r="AO77" s="1274"/>
      <c r="AP77" s="1274"/>
      <c r="AQ77" s="1274"/>
      <c r="AR77" s="1274"/>
      <c r="AS77" s="1274"/>
      <c r="AT77" s="1274"/>
      <c r="AU77" s="1274"/>
      <c r="AV77" s="1274"/>
      <c r="AW77" s="1274"/>
      <c r="AX77" s="1274"/>
      <c r="AY77" s="1274"/>
      <c r="AZ77" s="1274"/>
      <c r="BA77" s="1274"/>
      <c r="BB77" s="1278" t="s">
        <v>644</v>
      </c>
      <c r="BC77" s="1278"/>
      <c r="BD77" s="1278"/>
      <c r="BE77" s="1278"/>
      <c r="BF77" s="1278"/>
      <c r="BG77" s="1278"/>
      <c r="BH77" s="1278"/>
      <c r="BI77" s="1278"/>
      <c r="BJ77" s="1278"/>
      <c r="BK77" s="1278"/>
      <c r="BL77" s="1278"/>
      <c r="BM77" s="1278"/>
      <c r="BN77" s="1278"/>
      <c r="BO77" s="1278"/>
      <c r="BP77" s="1279">
        <v>30</v>
      </c>
      <c r="BQ77" s="1279"/>
      <c r="BR77" s="1279"/>
      <c r="BS77" s="1279"/>
      <c r="BT77" s="1279"/>
      <c r="BU77" s="1279"/>
      <c r="BV77" s="1279"/>
      <c r="BW77" s="1279"/>
      <c r="BX77" s="1279">
        <v>23.1</v>
      </c>
      <c r="BY77" s="1279"/>
      <c r="BZ77" s="1279"/>
      <c r="CA77" s="1279"/>
      <c r="CB77" s="1279"/>
      <c r="CC77" s="1279"/>
      <c r="CD77" s="1279"/>
      <c r="CE77" s="1279"/>
      <c r="CF77" s="1279">
        <v>19</v>
      </c>
      <c r="CG77" s="1279"/>
      <c r="CH77" s="1279"/>
      <c r="CI77" s="1279"/>
      <c r="CJ77" s="1279"/>
      <c r="CK77" s="1279"/>
      <c r="CL77" s="1279"/>
      <c r="CM77" s="1279"/>
      <c r="CN77" s="1279">
        <v>18</v>
      </c>
      <c r="CO77" s="1279"/>
      <c r="CP77" s="1279"/>
      <c r="CQ77" s="1279"/>
      <c r="CR77" s="1279"/>
      <c r="CS77" s="1279"/>
      <c r="CT77" s="1279"/>
      <c r="CU77" s="1279"/>
      <c r="CV77" s="1279">
        <v>13.1</v>
      </c>
      <c r="CW77" s="1279"/>
      <c r="CX77" s="1279"/>
      <c r="CY77" s="1279"/>
      <c r="CZ77" s="1279"/>
      <c r="DA77" s="1279"/>
      <c r="DB77" s="1279"/>
      <c r="DC77" s="1279"/>
    </row>
    <row r="78" spans="2:107">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647</v>
      </c>
      <c r="BC79" s="1278"/>
      <c r="BD79" s="1278"/>
      <c r="BE79" s="1278"/>
      <c r="BF79" s="1278"/>
      <c r="BG79" s="1278"/>
      <c r="BH79" s="1278"/>
      <c r="BI79" s="1278"/>
      <c r="BJ79" s="1278"/>
      <c r="BK79" s="1278"/>
      <c r="BL79" s="1278"/>
      <c r="BM79" s="1278"/>
      <c r="BN79" s="1278"/>
      <c r="BO79" s="1278"/>
      <c r="BP79" s="1279">
        <v>5</v>
      </c>
      <c r="BQ79" s="1279"/>
      <c r="BR79" s="1279"/>
      <c r="BS79" s="1279"/>
      <c r="BT79" s="1279"/>
      <c r="BU79" s="1279"/>
      <c r="BV79" s="1279"/>
      <c r="BW79" s="1279"/>
      <c r="BX79" s="1279">
        <v>4.2</v>
      </c>
      <c r="BY79" s="1279"/>
      <c r="BZ79" s="1279"/>
      <c r="CA79" s="1279"/>
      <c r="CB79" s="1279"/>
      <c r="CC79" s="1279"/>
      <c r="CD79" s="1279"/>
      <c r="CE79" s="1279"/>
      <c r="CF79" s="1279">
        <v>3.6</v>
      </c>
      <c r="CG79" s="1279"/>
      <c r="CH79" s="1279"/>
      <c r="CI79" s="1279"/>
      <c r="CJ79" s="1279"/>
      <c r="CK79" s="1279"/>
      <c r="CL79" s="1279"/>
      <c r="CM79" s="1279"/>
      <c r="CN79" s="1279">
        <v>3.5</v>
      </c>
      <c r="CO79" s="1279"/>
      <c r="CP79" s="1279"/>
      <c r="CQ79" s="1279"/>
      <c r="CR79" s="1279"/>
      <c r="CS79" s="1279"/>
      <c r="CT79" s="1279"/>
      <c r="CU79" s="1279"/>
      <c r="CV79" s="1279">
        <v>3.6</v>
      </c>
      <c r="CW79" s="1279"/>
      <c r="CX79" s="1279"/>
      <c r="CY79" s="1279"/>
      <c r="CZ79" s="1279"/>
      <c r="DA79" s="1279"/>
      <c r="DB79" s="1279"/>
      <c r="DC79" s="1279"/>
    </row>
    <row r="80" spans="2:107">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1249"/>
    </row>
    <row r="82" spans="2:109" ht="17.2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c r="DD84" s="1243"/>
      <c r="DE84" s="1243"/>
    </row>
    <row r="85" spans="2:109">
      <c r="DD85" s="1243"/>
      <c r="DE85" s="1243"/>
    </row>
  </sheetData>
  <sheetProtection algorithmName="SHA-512" hashValue="J4XBiUEbSnikL+Iypbgm0WjXT37Tp68P04XFL3SC2tL1odWnFu5mk0pRSOid3EIayB6nxsRdi4WO8RkmDem6FQ==" saltValue="DkHdM3/ctmd72yTNekZq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648</v>
      </c>
    </row>
  </sheetData>
  <sheetProtection algorithmName="SHA-512" hashValue="OGSgp+F3uCTCk8QM+iuilzduZwaMDyDISLFqEexISDessmzz+1fHAtd8+FeenxTfURMYqomrKFaPAW8g6gSc0g==" saltValue="METIvADZscBiUwNficI7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L51" sqref="BL51"/>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508</v>
      </c>
    </row>
  </sheetData>
  <sheetProtection algorithmName="SHA-512" hashValue="jI8i/q3fzTcpgLHR8rO9HFF//ADT+d1DJNv5UamPQfSv4pH+LV0KcBeAYuKRWMNNCHcKyso6YAE/RJgzIgtXng==" saltValue="71y1gSOrpE6Y+slb0Dgqw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506</v>
      </c>
      <c r="G2" s="148"/>
      <c r="H2" s="149"/>
    </row>
    <row r="3" spans="1:8">
      <c r="A3" s="145" t="s">
        <v>499</v>
      </c>
      <c r="B3" s="150"/>
      <c r="C3" s="151"/>
      <c r="D3" s="152">
        <v>121009</v>
      </c>
      <c r="E3" s="153"/>
      <c r="F3" s="154">
        <v>45426</v>
      </c>
      <c r="G3" s="155"/>
      <c r="H3" s="156"/>
    </row>
    <row r="4" spans="1:8">
      <c r="A4" s="157"/>
      <c r="B4" s="158"/>
      <c r="C4" s="159"/>
      <c r="D4" s="160">
        <v>64906</v>
      </c>
      <c r="E4" s="161"/>
      <c r="F4" s="162">
        <v>24508</v>
      </c>
      <c r="G4" s="163"/>
      <c r="H4" s="164"/>
    </row>
    <row r="5" spans="1:8">
      <c r="A5" s="145" t="s">
        <v>501</v>
      </c>
      <c r="B5" s="150"/>
      <c r="C5" s="151"/>
      <c r="D5" s="152">
        <v>54992</v>
      </c>
      <c r="E5" s="153"/>
      <c r="F5" s="154">
        <v>45022</v>
      </c>
      <c r="G5" s="155"/>
      <c r="H5" s="156"/>
    </row>
    <row r="6" spans="1:8">
      <c r="A6" s="157"/>
      <c r="B6" s="158"/>
      <c r="C6" s="159"/>
      <c r="D6" s="160">
        <v>27821</v>
      </c>
      <c r="E6" s="161"/>
      <c r="F6" s="162">
        <v>25247</v>
      </c>
      <c r="G6" s="163"/>
      <c r="H6" s="164"/>
    </row>
    <row r="7" spans="1:8">
      <c r="A7" s="145" t="s">
        <v>502</v>
      </c>
      <c r="B7" s="150"/>
      <c r="C7" s="151"/>
      <c r="D7" s="152">
        <v>57152</v>
      </c>
      <c r="E7" s="153"/>
      <c r="F7" s="154">
        <v>46035</v>
      </c>
      <c r="G7" s="155"/>
      <c r="H7" s="156"/>
    </row>
    <row r="8" spans="1:8">
      <c r="A8" s="157"/>
      <c r="B8" s="158"/>
      <c r="C8" s="159"/>
      <c r="D8" s="160">
        <v>30483</v>
      </c>
      <c r="E8" s="161"/>
      <c r="F8" s="162">
        <v>25158</v>
      </c>
      <c r="G8" s="163"/>
      <c r="H8" s="164"/>
    </row>
    <row r="9" spans="1:8">
      <c r="A9" s="145" t="s">
        <v>503</v>
      </c>
      <c r="B9" s="150"/>
      <c r="C9" s="151"/>
      <c r="D9" s="152">
        <v>40360</v>
      </c>
      <c r="E9" s="153"/>
      <c r="F9" s="154">
        <v>43261</v>
      </c>
      <c r="G9" s="155"/>
      <c r="H9" s="156"/>
    </row>
    <row r="10" spans="1:8">
      <c r="A10" s="157"/>
      <c r="B10" s="158"/>
      <c r="C10" s="159"/>
      <c r="D10" s="160">
        <v>18139</v>
      </c>
      <c r="E10" s="161"/>
      <c r="F10" s="162">
        <v>24721</v>
      </c>
      <c r="G10" s="163"/>
      <c r="H10" s="164"/>
    </row>
    <row r="11" spans="1:8">
      <c r="A11" s="145" t="s">
        <v>504</v>
      </c>
      <c r="B11" s="150"/>
      <c r="C11" s="151"/>
      <c r="D11" s="152">
        <v>49884</v>
      </c>
      <c r="E11" s="153"/>
      <c r="F11" s="154">
        <v>40626</v>
      </c>
      <c r="G11" s="155"/>
      <c r="H11" s="156"/>
    </row>
    <row r="12" spans="1:8">
      <c r="A12" s="157"/>
      <c r="B12" s="158"/>
      <c r="C12" s="165"/>
      <c r="D12" s="160">
        <v>21956</v>
      </c>
      <c r="E12" s="161"/>
      <c r="F12" s="162">
        <v>24279</v>
      </c>
      <c r="G12" s="163"/>
      <c r="H12" s="164"/>
    </row>
    <row r="13" spans="1:8">
      <c r="A13" s="145"/>
      <c r="B13" s="150"/>
      <c r="C13" s="166"/>
      <c r="D13" s="167">
        <v>64679</v>
      </c>
      <c r="E13" s="168"/>
      <c r="F13" s="169">
        <v>44074</v>
      </c>
      <c r="G13" s="170"/>
      <c r="H13" s="156"/>
    </row>
    <row r="14" spans="1:8">
      <c r="A14" s="157"/>
      <c r="B14" s="158"/>
      <c r="C14" s="159"/>
      <c r="D14" s="160">
        <v>32661</v>
      </c>
      <c r="E14" s="161"/>
      <c r="F14" s="162">
        <v>24783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5.8</v>
      </c>
      <c r="C19" s="171">
        <f>ROUND(VALUE(SUBSTITUTE(実質収支比率等に係る経年分析!G$48,"▲","-")),2)</f>
        <v>5.45</v>
      </c>
      <c r="D19" s="171">
        <f>ROUND(VALUE(SUBSTITUTE(実質収支比率等に係る経年分析!H$48,"▲","-")),2)</f>
        <v>6.81</v>
      </c>
      <c r="E19" s="171">
        <f>ROUND(VALUE(SUBSTITUTE(実質収支比率等に係る経年分析!I$48,"▲","-")),2)</f>
        <v>7.61</v>
      </c>
      <c r="F19" s="171">
        <f>ROUND(VALUE(SUBSTITUTE(実質収支比率等に係る経年分析!J$48,"▲","-")),2)</f>
        <v>8.0399999999999991</v>
      </c>
    </row>
    <row r="20" spans="1:11">
      <c r="A20" s="171" t="s">
        <v>55</v>
      </c>
      <c r="B20" s="171">
        <f>ROUND(VALUE(SUBSTITUTE(実質収支比率等に係る経年分析!F$47,"▲","-")),2)</f>
        <v>18.97</v>
      </c>
      <c r="C20" s="171">
        <f>ROUND(VALUE(SUBSTITUTE(実質収支比率等に係る経年分析!G$47,"▲","-")),2)</f>
        <v>18.489999999999998</v>
      </c>
      <c r="D20" s="171">
        <f>ROUND(VALUE(SUBSTITUTE(実質収支比率等に係る経年分析!H$47,"▲","-")),2)</f>
        <v>17.97</v>
      </c>
      <c r="E20" s="171">
        <f>ROUND(VALUE(SUBSTITUTE(実質収支比率等に係る経年分析!I$47,"▲","-")),2)</f>
        <v>15.46</v>
      </c>
      <c r="F20" s="171">
        <f>ROUND(VALUE(SUBSTITUTE(実質収支比率等に係る経年分析!J$47,"▲","-")),2)</f>
        <v>14.58</v>
      </c>
    </row>
    <row r="21" spans="1:11">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-0.44</v>
      </c>
      <c r="D21" s="171">
        <f>IF(ISNUMBER(VALUE(SUBSTITUTE(実質収支比率等に係る経年分析!H$49,"▲","-"))),ROUND(VALUE(SUBSTITUTE(実質収支比率等に係る経年分析!H$49,"▲","-")),2),NA())</f>
        <v>0.68</v>
      </c>
      <c r="E21" s="171">
        <f>IF(ISNUMBER(VALUE(SUBSTITUTE(実質収支比率等に係る経年分析!I$49,"▲","-"))),ROUND(VALUE(SUBSTITUTE(実質収支比率等に係る経年分析!I$49,"▲","-")),2),NA())</f>
        <v>1.31</v>
      </c>
      <c r="F21" s="171">
        <f>IF(ISNUMBER(VALUE(SUBSTITUTE(実質収支比率等に係る経年分析!J$49,"▲","-"))),ROUND(VALUE(SUBSTITUTE(実質収支比率等に係る経年分析!J$49,"▲","-")),2),NA())</f>
        <v>1.92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上越市介護保険特別会計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0.56000000000000005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0.14000000000000001</v>
      </c>
    </row>
    <row r="30" spans="1:11">
      <c r="A30" s="172" t="str">
        <f>IF(連結実質赤字比率に係る赤字・黒字の構成分析!C$40="",NA(),連結実質赤字比率に係る赤字・黒字の構成分析!C$40)</f>
        <v>上越市工業用水道事業会計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c r="A31" s="172" t="str">
        <f>IF(連結実質赤字比率に係る赤字・黒字の構成分析!C$39="",NA(),連結実質赤字比率に係る赤字・黒字の構成分析!C$39)</f>
        <v>上越市国民健康保険特別会計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c r="A32" s="172" t="str">
        <f>IF(連結実質赤字比率に係る赤字・黒字の構成分析!C$38="",NA(),連結実質赤字比率に係る赤字・黒字の構成分析!C$38)</f>
        <v>上越市下水道事業会計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c r="A33" s="172" t="str">
        <f>IF(連結実質赤字比率に係る赤字・黒字の構成分析!C$37="",NA(),連結実質赤字比率に係る赤字・黒字の構成分析!C$37)</f>
        <v>上越市病院事業会計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2.66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2.56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2.1800000000000002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c r="A34" s="172" t="str">
        <f>IF(連結実質赤字比率に係る赤字・黒字の構成分析!C$36="",NA(),連結実質赤字比率に係る赤字・黒字の構成分析!C$36)</f>
        <v>上越市ガス事業会計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4.83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5.45</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8.0299999999999994</v>
      </c>
    </row>
    <row r="36" spans="1:16">
      <c r="A36" s="172" t="str">
        <f>IF(連結実質赤字比率に係る赤字・黒字の構成分析!C$34="",NA(),連結実質赤字比率に係る赤字・黒字の構成分析!C$34)</f>
        <v>上越市水道事業会計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16.329999999999998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18.850000000000001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10606</v>
      </c>
      <c r="E42" s="173"/>
      <c r="F42" s="173"/>
      <c r="G42" s="173">
        <f>'実質公債費比率（分子）の構造'!L$52</f>
        <v>10923</v>
      </c>
      <c r="H42" s="173"/>
      <c r="I42" s="173"/>
      <c r="J42" s="173">
        <f>'実質公債費比率（分子）の構造'!M$52</f>
        <v>11129</v>
      </c>
      <c r="K42" s="173"/>
      <c r="L42" s="173"/>
      <c r="M42" s="173">
        <f>'実質公債費比率（分子）の構造'!N$52</f>
        <v>11252</v>
      </c>
      <c r="N42" s="173"/>
      <c r="O42" s="173"/>
      <c r="P42" s="173">
        <f>'実質公債費比率（分子）の構造'!O$52</f>
        <v>11826</v>
      </c>
    </row>
    <row r="43" spans="1:16">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285</v>
      </c>
      <c r="C44" s="173"/>
      <c r="D44" s="173"/>
      <c r="E44" s="173">
        <f>'実質公債費比率（分子）の構造'!L$50</f>
        <v>284</v>
      </c>
      <c r="F44" s="173"/>
      <c r="G44" s="173"/>
      <c r="H44" s="173">
        <f>'実質公債費比率（分子）の構造'!M$50</f>
        <v>241</v>
      </c>
      <c r="I44" s="173"/>
      <c r="J44" s="173"/>
      <c r="K44" s="173">
        <f>'実質公債費比率（分子）の構造'!N$50</f>
        <v>221</v>
      </c>
      <c r="L44" s="173"/>
      <c r="M44" s="173"/>
      <c r="N44" s="173">
        <f>'実質公債費比率（分子）の構造'!O$50</f>
        <v>113</v>
      </c>
      <c r="O44" s="173"/>
      <c r="P44" s="173"/>
    </row>
    <row r="45" spans="1:16">
      <c r="A45" s="173" t="s">
        <v>66</v>
      </c>
      <c r="B45" s="173">
        <f>'実質公債費比率（分子）の構造'!K$49</f>
        <v>125</v>
      </c>
      <c r="C45" s="173"/>
      <c r="D45" s="173"/>
      <c r="E45" s="173">
        <f>'実質公債費比率（分子）の構造'!L$49</f>
        <v>137</v>
      </c>
      <c r="F45" s="173"/>
      <c r="G45" s="173"/>
      <c r="H45" s="173">
        <f>'実質公債費比率（分子）の構造'!M$49</f>
        <v>165</v>
      </c>
      <c r="I45" s="173"/>
      <c r="J45" s="173"/>
      <c r="K45" s="173">
        <f>'実質公債費比率（分子）の構造'!N$49</f>
        <v>185</v>
      </c>
      <c r="L45" s="173"/>
      <c r="M45" s="173"/>
      <c r="N45" s="173">
        <f>'実質公債費比率（分子）の構造'!O$49</f>
        <v>197</v>
      </c>
      <c r="O45" s="173"/>
      <c r="P45" s="173"/>
    </row>
    <row r="46" spans="1:16">
      <c r="A46" s="173" t="s">
        <v>67</v>
      </c>
      <c r="B46" s="173">
        <f>'実質公債費比率（分子）の構造'!K$48</f>
        <v>4191</v>
      </c>
      <c r="C46" s="173"/>
      <c r="D46" s="173"/>
      <c r="E46" s="173">
        <f>'実質公債費比率（分子）の構造'!L$48</f>
        <v>4264</v>
      </c>
      <c r="F46" s="173"/>
      <c r="G46" s="173"/>
      <c r="H46" s="173">
        <f>'実質公債費比率（分子）の構造'!M$48</f>
        <v>4510</v>
      </c>
      <c r="I46" s="173"/>
      <c r="J46" s="173"/>
      <c r="K46" s="173">
        <f>'実質公債費比率（分子）の構造'!N$48</f>
        <v>3882</v>
      </c>
      <c r="L46" s="173"/>
      <c r="M46" s="173"/>
      <c r="N46" s="173">
        <f>'実質公債費比率（分子）の構造'!O$48</f>
        <v>4005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11515</v>
      </c>
      <c r="C49" s="173"/>
      <c r="D49" s="173"/>
      <c r="E49" s="173">
        <f>'実質公債費比率（分子）の構造'!L$45</f>
        <v>11723</v>
      </c>
      <c r="F49" s="173"/>
      <c r="G49" s="173"/>
      <c r="H49" s="173">
        <f>'実質公債費比率（分子）の構造'!M$45</f>
        <v>11674</v>
      </c>
      <c r="I49" s="173"/>
      <c r="J49" s="173"/>
      <c r="K49" s="173">
        <f>'実質公債費比率（分子）の構造'!N$45</f>
        <v>11878</v>
      </c>
      <c r="L49" s="173"/>
      <c r="M49" s="173"/>
      <c r="N49" s="173">
        <f>'実質公債費比率（分子）の構造'!O$45</f>
        <v>12164</v>
      </c>
      <c r="O49" s="173"/>
      <c r="P49" s="173"/>
    </row>
    <row r="50" spans="1:16">
      <c r="A50" s="173" t="s">
        <v>71</v>
      </c>
      <c r="B50" s="173" t="e">
        <f>NA()</f>
        <v>#N/A</v>
      </c>
      <c r="C50" s="173">
        <f>IF(ISNUMBER('実質公債費比率（分子）の構造'!K$53),'実質公債費比率（分子）の構造'!K$53,NA())</f>
        <v>5511</v>
      </c>
      <c r="D50" s="173" t="e">
        <f>NA()</f>
        <v>#N/A</v>
      </c>
      <c r="E50" s="173" t="e">
        <f>NA()</f>
        <v>#N/A</v>
      </c>
      <c r="F50" s="173">
        <f>IF(ISNUMBER('実質公債費比率（分子）の構造'!L$53),'実質公債費比率（分子）の構造'!L$53,NA())</f>
        <v>5485</v>
      </c>
      <c r="G50" s="173" t="e">
        <f>NA()</f>
        <v>#N/A</v>
      </c>
      <c r="H50" s="173" t="e">
        <f>NA()</f>
        <v>#N/A</v>
      </c>
      <c r="I50" s="173">
        <f>IF(ISNUMBER('実質公債費比率（分子）の構造'!M$53),'実質公債費比率（分子）の構造'!M$53,NA())</f>
        <v>5461</v>
      </c>
      <c r="J50" s="173" t="e">
        <f>NA()</f>
        <v>#N/A</v>
      </c>
      <c r="K50" s="173" t="e">
        <f>NA()</f>
        <v>#N/A</v>
      </c>
      <c r="L50" s="173">
        <f>IF(ISNUMBER('実質公債費比率（分子）の構造'!N$53),'実質公債費比率（分子）の構造'!N$53,NA())</f>
        <v>4914</v>
      </c>
      <c r="M50" s="173" t="e">
        <f>NA()</f>
        <v>#N/A</v>
      </c>
      <c r="N50" s="173" t="e">
        <f>NA()</f>
        <v>#N/A</v>
      </c>
      <c r="O50" s="173">
        <f>IF(ISNUMBER('実質公債費比率（分子）の構造'!O$53),'実質公債費比率（分子）の構造'!O$53,NA())</f>
        <v>4653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136328</v>
      </c>
      <c r="E56" s="172"/>
      <c r="F56" s="172"/>
      <c r="G56" s="172">
        <f>'将来負担比率（分子）の構造'!J$52</f>
        <v>136438</v>
      </c>
      <c r="H56" s="172"/>
      <c r="I56" s="172"/>
      <c r="J56" s="172">
        <f>'将来負担比率（分子）の構造'!K$52</f>
        <v>136838</v>
      </c>
      <c r="K56" s="172"/>
      <c r="L56" s="172"/>
      <c r="M56" s="172">
        <f>'将来負担比率（分子）の構造'!L$52</f>
        <v>134875</v>
      </c>
      <c r="N56" s="172"/>
      <c r="O56" s="172"/>
      <c r="P56" s="172">
        <f>'将来負担比率（分子）の構造'!M$52</f>
        <v>131540</v>
      </c>
    </row>
    <row r="57" spans="1:16">
      <c r="A57" s="172" t="s">
        <v>42</v>
      </c>
      <c r="B57" s="172"/>
      <c r="C57" s="172"/>
      <c r="D57" s="172">
        <f>'将来負担比率（分子）の構造'!I$51</f>
        <v>17920</v>
      </c>
      <c r="E57" s="172"/>
      <c r="F57" s="172"/>
      <c r="G57" s="172">
        <f>'将来負担比率（分子）の構造'!J$51</f>
        <v>16835</v>
      </c>
      <c r="H57" s="172"/>
      <c r="I57" s="172"/>
      <c r="J57" s="172">
        <f>'将来負担比率（分子）の構造'!K$51</f>
        <v>15869</v>
      </c>
      <c r="K57" s="172"/>
      <c r="L57" s="172"/>
      <c r="M57" s="172">
        <f>'将来負担比率（分子）の構造'!L$51</f>
        <v>15238</v>
      </c>
      <c r="N57" s="172"/>
      <c r="O57" s="172"/>
      <c r="P57" s="172">
        <f>'将来負担比率（分子）の構造'!M$51</f>
        <v>14403</v>
      </c>
    </row>
    <row r="58" spans="1:16">
      <c r="A58" s="172" t="s">
        <v>41</v>
      </c>
      <c r="B58" s="172"/>
      <c r="C58" s="172"/>
      <c r="D58" s="172">
        <f>'将来負担比率（分子）の構造'!I$50</f>
        <v>15443</v>
      </c>
      <c r="E58" s="172"/>
      <c r="F58" s="172"/>
      <c r="G58" s="172">
        <f>'将来負担比率（分子）の構造'!J$50</f>
        <v>15397</v>
      </c>
      <c r="H58" s="172"/>
      <c r="I58" s="172"/>
      <c r="J58" s="172">
        <f>'将来負担比率（分子）の構造'!K$50</f>
        <v>15163</v>
      </c>
      <c r="K58" s="172"/>
      <c r="L58" s="172"/>
      <c r="M58" s="172">
        <f>'将来負担比率（分子）の構造'!L$50</f>
        <v>13481</v>
      </c>
      <c r="N58" s="172"/>
      <c r="O58" s="172"/>
      <c r="P58" s="172">
        <f>'将来負担比率（分子）の構造'!M$50</f>
        <v>13659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65</v>
      </c>
      <c r="C61" s="172"/>
      <c r="D61" s="172"/>
      <c r="E61" s="172">
        <f>'将来負担比率（分子）の構造'!J$46</f>
        <v>57</v>
      </c>
      <c r="F61" s="172"/>
      <c r="G61" s="172"/>
      <c r="H61" s="172">
        <f>'将来負担比率（分子）の構造'!K$46</f>
        <v>16</v>
      </c>
      <c r="I61" s="172"/>
      <c r="J61" s="172"/>
      <c r="K61" s="172">
        <f>'将来負担比率（分子）の構造'!L$46</f>
        <v>40</v>
      </c>
      <c r="L61" s="172"/>
      <c r="M61" s="172"/>
      <c r="N61" s="172">
        <f>'将来負担比率（分子）の構造'!M$46</f>
        <v>11</v>
      </c>
      <c r="O61" s="172"/>
      <c r="P61" s="172"/>
    </row>
    <row r="62" spans="1:16">
      <c r="A62" s="172" t="s">
        <v>35</v>
      </c>
      <c r="B62" s="172">
        <f>'将来負担比率（分子）の構造'!I$45</f>
        <v>12734</v>
      </c>
      <c r="C62" s="172"/>
      <c r="D62" s="172"/>
      <c r="E62" s="172">
        <f>'将来負担比率（分子）の構造'!J$45</f>
        <v>11769</v>
      </c>
      <c r="F62" s="172"/>
      <c r="G62" s="172"/>
      <c r="H62" s="172">
        <f>'将来負担比率（分子）の構造'!K$45</f>
        <v>11718</v>
      </c>
      <c r="I62" s="172"/>
      <c r="J62" s="172"/>
      <c r="K62" s="172">
        <f>'将来負担比率（分子）の構造'!L$45</f>
        <v>11851</v>
      </c>
      <c r="L62" s="172"/>
      <c r="M62" s="172"/>
      <c r="N62" s="172">
        <f>'将来負担比率（分子）の構造'!M$45</f>
        <v>11880</v>
      </c>
      <c r="O62" s="172"/>
      <c r="P62" s="172"/>
    </row>
    <row r="63" spans="1:16">
      <c r="A63" s="172" t="s">
        <v>34</v>
      </c>
      <c r="B63" s="172">
        <f>'将来負担比率（分子）の構造'!I$44</f>
        <v>756</v>
      </c>
      <c r="C63" s="172"/>
      <c r="D63" s="172"/>
      <c r="E63" s="172">
        <f>'将来負担比率（分子）の構造'!J$44</f>
        <v>795</v>
      </c>
      <c r="F63" s="172"/>
      <c r="G63" s="172"/>
      <c r="H63" s="172">
        <f>'将来負担比率（分子）の構造'!K$44</f>
        <v>864</v>
      </c>
      <c r="I63" s="172"/>
      <c r="J63" s="172"/>
      <c r="K63" s="172">
        <f>'将来負担比率（分子）の構造'!L$44</f>
        <v>772</v>
      </c>
      <c r="L63" s="172"/>
      <c r="M63" s="172"/>
      <c r="N63" s="172">
        <f>'将来負担比率（分子）の構造'!M$44</f>
        <v>657</v>
      </c>
      <c r="O63" s="172"/>
      <c r="P63" s="172"/>
    </row>
    <row r="64" spans="1:16">
      <c r="A64" s="172" t="s">
        <v>33</v>
      </c>
      <c r="B64" s="172">
        <f>'将来負担比率（分子）の構造'!I$43</f>
        <v>68211</v>
      </c>
      <c r="C64" s="172"/>
      <c r="D64" s="172"/>
      <c r="E64" s="172">
        <f>'将来負担比率（分子）の構造'!J$43</f>
        <v>66155</v>
      </c>
      <c r="F64" s="172"/>
      <c r="G64" s="172"/>
      <c r="H64" s="172">
        <f>'将来負担比率（分子）の構造'!K$43</f>
        <v>66634</v>
      </c>
      <c r="I64" s="172"/>
      <c r="J64" s="172"/>
      <c r="K64" s="172">
        <f>'将来負担比率（分子）の構造'!L$43</f>
        <v>63462</v>
      </c>
      <c r="L64" s="172"/>
      <c r="M64" s="172"/>
      <c r="N64" s="172">
        <f>'将来負担比率（分子）の構造'!M$43</f>
        <v>59857</v>
      </c>
      <c r="O64" s="172"/>
      <c r="P64" s="172"/>
    </row>
    <row r="65" spans="1:16">
      <c r="A65" s="172" t="s">
        <v>32</v>
      </c>
      <c r="B65" s="172">
        <f>'将来負担比率（分子）の構造'!I$42</f>
        <v>1063</v>
      </c>
      <c r="C65" s="172"/>
      <c r="D65" s="172"/>
      <c r="E65" s="172">
        <f>'将来負担比率（分子）の構造'!J$42</f>
        <v>808</v>
      </c>
      <c r="F65" s="172"/>
      <c r="G65" s="172"/>
      <c r="H65" s="172">
        <f>'将来負担比率（分子）の構造'!K$42</f>
        <v>745</v>
      </c>
      <c r="I65" s="172"/>
      <c r="J65" s="172"/>
      <c r="K65" s="172">
        <f>'将来負担比率（分子）の構造'!L$42</f>
        <v>399</v>
      </c>
      <c r="L65" s="172"/>
      <c r="M65" s="172"/>
      <c r="N65" s="172">
        <f>'将来負担比率（分子）の構造'!M$42</f>
        <v>304</v>
      </c>
      <c r="O65" s="172"/>
      <c r="P65" s="172"/>
    </row>
    <row r="66" spans="1:16">
      <c r="A66" s="172" t="s">
        <v>31</v>
      </c>
      <c r="B66" s="172">
        <f>'将来負担比率（分子）の構造'!I$41</f>
        <v>129647</v>
      </c>
      <c r="C66" s="172"/>
      <c r="D66" s="172"/>
      <c r="E66" s="172">
        <f>'将来負担比率（分子）の構造'!J$41</f>
        <v>128754</v>
      </c>
      <c r="F66" s="172"/>
      <c r="G66" s="172"/>
      <c r="H66" s="172">
        <f>'将来負担比率（分子）の構造'!K$41</f>
        <v>129975</v>
      </c>
      <c r="I66" s="172"/>
      <c r="J66" s="172"/>
      <c r="K66" s="172">
        <f>'将来負担比率（分子）の構造'!L$41</f>
        <v>124896</v>
      </c>
      <c r="L66" s="172"/>
      <c r="M66" s="172"/>
      <c r="N66" s="172">
        <f>'将来負担比率（分子）の構造'!M$41</f>
        <v>120105</v>
      </c>
      <c r="O66" s="172"/>
      <c r="P66" s="172"/>
    </row>
    <row r="67" spans="1:16">
      <c r="A67" s="172" t="s">
        <v>75</v>
      </c>
      <c r="B67" s="172" t="e">
        <f>NA()</f>
        <v>#N/A</v>
      </c>
      <c r="C67" s="172">
        <f>IF(ISNUMBER('将来負担比率（分子）の構造'!I$53), IF('将来負担比率（分子）の構造'!I$53 &lt; 0, 0, '将来負担比率（分子）の構造'!I$53), NA())</f>
        <v>42784</v>
      </c>
      <c r="D67" s="172" t="e">
        <f>NA()</f>
        <v>#N/A</v>
      </c>
      <c r="E67" s="172" t="e">
        <f>NA()</f>
        <v>#N/A</v>
      </c>
      <c r="F67" s="172">
        <f>IF(ISNUMBER('将来負担比率（分子）の構造'!J$53), IF('将来負担比率（分子）の構造'!J$53 &lt; 0, 0, '将来負担比率（分子）の構造'!J$53), NA())</f>
        <v>39667</v>
      </c>
      <c r="G67" s="172" t="e">
        <f>NA()</f>
        <v>#N/A</v>
      </c>
      <c r="H67" s="172" t="e">
        <f>NA()</f>
        <v>#N/A</v>
      </c>
      <c r="I67" s="172">
        <f>IF(ISNUMBER('将来負担比率（分子）の構造'!K$53), IF('将来負担比率（分子）の構造'!K$53 &lt; 0, 0, '将来負担比率（分子）の構造'!K$53), NA())</f>
        <v>42084</v>
      </c>
      <c r="J67" s="172" t="e">
        <f>NA()</f>
        <v>#N/A</v>
      </c>
      <c r="K67" s="172" t="e">
        <f>NA()</f>
        <v>#N/A</v>
      </c>
      <c r="L67" s="172">
        <f>IF(ISNUMBER('将来負担比率（分子）の構造'!L$53), IF('将来負担比率（分子）の構造'!L$53 &lt; 0, 0, '将来負担比率（分子）の構造'!L$53), NA())</f>
        <v>37825</v>
      </c>
      <c r="M67" s="172" t="e">
        <f>NA()</f>
        <v>#N/A</v>
      </c>
      <c r="N67" s="172" t="e">
        <f>NA()</f>
        <v>#N/A</v>
      </c>
      <c r="O67" s="172">
        <f>IF(ISNUMBER('将来負担比率（分子）の構造'!M$53), IF('将来負担比率（分子）の構造'!M$53 &lt; 0, 0, '将来負担比率（分子）の構造'!M$53), NA())</f>
        <v>33210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10056</v>
      </c>
      <c r="C72" s="176">
        <f>基金残高に係る経年分析!G55</f>
        <v>8833</v>
      </c>
      <c r="D72" s="176">
        <f>基金残高に係る経年分析!H55</f>
        <v>8682</v>
      </c>
    </row>
    <row r="73" spans="1:16">
      <c r="A73" s="175" t="s">
        <v>78</v>
      </c>
      <c r="B73" s="176">
        <f>基金残高に係る経年分析!F56</f>
        <v>133</v>
      </c>
      <c r="C73" s="176">
        <f>基金残高に係る経年分析!G56</f>
        <v>28</v>
      </c>
      <c r="D73" s="176">
        <f>基金残高に係る経年分析!H56</f>
        <v>139</v>
      </c>
    </row>
    <row r="74" spans="1:16">
      <c r="A74" s="175" t="s">
        <v>79</v>
      </c>
      <c r="B74" s="176">
        <f>基金残高に係る経年分析!F57</f>
        <v>7464</v>
      </c>
      <c r="C74" s="176">
        <f>基金残高に係る経年分析!G57</f>
        <v>7340</v>
      </c>
      <c r="D74" s="176">
        <f>基金残高に係る経年分析!H57</f>
        <v>7162</v>
      </c>
    </row>
  </sheetData>
  <sheetProtection algorithmName="SHA-512" hashValue="8Z6CGevoCS/UL2dHWxsdK9hS7JU8Zh6dNM90vfN2Bn0J1FuLvvuI9/282Q1d33NhXJfRkgzO9XKg9HJcCxQIsA==" saltValue="CNCMkLJ4d6Q3OA+3hLP4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211</v>
      </c>
      <c r="DI1" s="746"/>
      <c r="DJ1" s="746"/>
      <c r="DK1" s="746"/>
      <c r="DL1" s="746"/>
      <c r="DM1" s="746"/>
      <c r="DN1" s="747"/>
      <c r="DO1" s="212"/>
      <c r="DP1" s="745" t="s">
        <v>212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8" t="s">
        <v>220</v>
      </c>
      <c r="AQ4" s="748"/>
      <c r="AR4" s="748"/>
      <c r="AS4" s="748"/>
      <c r="AT4" s="748"/>
      <c r="AU4" s="748"/>
      <c r="AV4" s="748"/>
      <c r="AW4" s="748"/>
      <c r="AX4" s="748"/>
      <c r="AY4" s="748"/>
      <c r="AZ4" s="748"/>
      <c r="BA4" s="748"/>
      <c r="BB4" s="748"/>
      <c r="BC4" s="748"/>
      <c r="BD4" s="748"/>
      <c r="BE4" s="748"/>
      <c r="BF4" s="748"/>
      <c r="BG4" s="748" t="s">
        <v>221</v>
      </c>
      <c r="BH4" s="748"/>
      <c r="BI4" s="748"/>
      <c r="BJ4" s="748"/>
      <c r="BK4" s="748"/>
      <c r="BL4" s="748"/>
      <c r="BM4" s="748"/>
      <c r="BN4" s="748"/>
      <c r="BO4" s="748" t="s">
        <v>218</v>
      </c>
      <c r="BP4" s="748"/>
      <c r="BQ4" s="748"/>
      <c r="BR4" s="748"/>
      <c r="BS4" s="748" t="s">
        <v>222</v>
      </c>
      <c r="BT4" s="748"/>
      <c r="BU4" s="748"/>
      <c r="BV4" s="748"/>
      <c r="BW4" s="748"/>
      <c r="BX4" s="748"/>
      <c r="BY4" s="748"/>
      <c r="BZ4" s="748"/>
      <c r="CA4" s="748"/>
      <c r="CB4" s="748"/>
      <c r="CD4" s="730" t="s">
        <v>591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c r="B5" s="694" t="s">
        <v>223</v>
      </c>
      <c r="C5" s="695"/>
      <c r="D5" s="695"/>
      <c r="E5" s="695"/>
      <c r="F5" s="695"/>
      <c r="G5" s="695"/>
      <c r="H5" s="695"/>
      <c r="I5" s="695"/>
      <c r="J5" s="695"/>
      <c r="K5" s="695"/>
      <c r="L5" s="695"/>
      <c r="M5" s="695"/>
      <c r="N5" s="695"/>
      <c r="O5" s="695"/>
      <c r="P5" s="695"/>
      <c r="Q5" s="696"/>
      <c r="R5" s="681">
        <v>30080989</v>
      </c>
      <c r="S5" s="682"/>
      <c r="T5" s="682"/>
      <c r="U5" s="682"/>
      <c r="V5" s="682"/>
      <c r="W5" s="682"/>
      <c r="X5" s="682"/>
      <c r="Y5" s="725"/>
      <c r="Z5" s="743">
        <v>27.3</v>
      </c>
      <c r="AA5" s="743"/>
      <c r="AB5" s="743"/>
      <c r="AC5" s="743"/>
      <c r="AD5" s="744">
        <v>29048265</v>
      </c>
      <c r="AE5" s="744"/>
      <c r="AF5" s="744"/>
      <c r="AG5" s="744"/>
      <c r="AH5" s="744"/>
      <c r="AI5" s="744"/>
      <c r="AJ5" s="744"/>
      <c r="AK5" s="744"/>
      <c r="AL5" s="726">
        <v>50.9</v>
      </c>
      <c r="AM5" s="699"/>
      <c r="AN5" s="699"/>
      <c r="AO5" s="727"/>
      <c r="AP5" s="694" t="s">
        <v>224</v>
      </c>
      <c r="AQ5" s="695"/>
      <c r="AR5" s="695"/>
      <c r="AS5" s="695"/>
      <c r="AT5" s="695"/>
      <c r="AU5" s="695"/>
      <c r="AV5" s="695"/>
      <c r="AW5" s="695"/>
      <c r="AX5" s="695"/>
      <c r="AY5" s="695"/>
      <c r="AZ5" s="695"/>
      <c r="BA5" s="695"/>
      <c r="BB5" s="695"/>
      <c r="BC5" s="695"/>
      <c r="BD5" s="695"/>
      <c r="BE5" s="695"/>
      <c r="BF5" s="696"/>
      <c r="BG5" s="628">
        <v>29029242</v>
      </c>
      <c r="BH5" s="629"/>
      <c r="BI5" s="629"/>
      <c r="BJ5" s="629"/>
      <c r="BK5" s="629"/>
      <c r="BL5" s="629"/>
      <c r="BM5" s="629"/>
      <c r="BN5" s="630"/>
      <c r="BO5" s="655">
        <v>96.5</v>
      </c>
      <c r="BP5" s="655"/>
      <c r="BQ5" s="655"/>
      <c r="BR5" s="655"/>
      <c r="BS5" s="656">
        <v>620761</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218</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c r="B6" s="625" t="s">
        <v>228</v>
      </c>
      <c r="C6" s="626"/>
      <c r="D6" s="626"/>
      <c r="E6" s="626"/>
      <c r="F6" s="626"/>
      <c r="G6" s="626"/>
      <c r="H6" s="626"/>
      <c r="I6" s="626"/>
      <c r="J6" s="626"/>
      <c r="K6" s="626"/>
      <c r="L6" s="626"/>
      <c r="M6" s="626"/>
      <c r="N6" s="626"/>
      <c r="O6" s="626"/>
      <c r="P6" s="626"/>
      <c r="Q6" s="627"/>
      <c r="R6" s="628">
        <v>1072722</v>
      </c>
      <c r="S6" s="629"/>
      <c r="T6" s="629"/>
      <c r="U6" s="629"/>
      <c r="V6" s="629"/>
      <c r="W6" s="629"/>
      <c r="X6" s="629"/>
      <c r="Y6" s="630"/>
      <c r="Z6" s="655">
        <v>1</v>
      </c>
      <c r="AA6" s="655"/>
      <c r="AB6" s="655"/>
      <c r="AC6" s="655"/>
      <c r="AD6" s="656">
        <v>1072722</v>
      </c>
      <c r="AE6" s="656"/>
      <c r="AF6" s="656"/>
      <c r="AG6" s="656"/>
      <c r="AH6" s="656"/>
      <c r="AI6" s="656"/>
      <c r="AJ6" s="656"/>
      <c r="AK6" s="656"/>
      <c r="AL6" s="631">
        <v>1.9</v>
      </c>
      <c r="AM6" s="632"/>
      <c r="AN6" s="632"/>
      <c r="AO6" s="657"/>
      <c r="AP6" s="625" t="s">
        <v>592</v>
      </c>
      <c r="AQ6" s="626"/>
      <c r="AR6" s="626"/>
      <c r="AS6" s="626"/>
      <c r="AT6" s="626"/>
      <c r="AU6" s="626"/>
      <c r="AV6" s="626"/>
      <c r="AW6" s="626"/>
      <c r="AX6" s="626"/>
      <c r="AY6" s="626"/>
      <c r="AZ6" s="626"/>
      <c r="BA6" s="626"/>
      <c r="BB6" s="626"/>
      <c r="BC6" s="626"/>
      <c r="BD6" s="626"/>
      <c r="BE6" s="626"/>
      <c r="BF6" s="627"/>
      <c r="BG6" s="628">
        <v>29029242</v>
      </c>
      <c r="BH6" s="629"/>
      <c r="BI6" s="629"/>
      <c r="BJ6" s="629"/>
      <c r="BK6" s="629"/>
      <c r="BL6" s="629"/>
      <c r="BM6" s="629"/>
      <c r="BN6" s="630"/>
      <c r="BO6" s="655">
        <v>96.5</v>
      </c>
      <c r="BP6" s="655"/>
      <c r="BQ6" s="655"/>
      <c r="BR6" s="655"/>
      <c r="BS6" s="656">
        <v>620761</v>
      </c>
      <c r="BT6" s="656"/>
      <c r="BU6" s="656"/>
      <c r="BV6" s="656"/>
      <c r="BW6" s="656"/>
      <c r="BX6" s="656"/>
      <c r="BY6" s="656"/>
      <c r="BZ6" s="656"/>
      <c r="CA6" s="656"/>
      <c r="CB6" s="714"/>
      <c r="CD6" s="684" t="s">
        <v>229</v>
      </c>
      <c r="CE6" s="685"/>
      <c r="CF6" s="685"/>
      <c r="CG6" s="685"/>
      <c r="CH6" s="685"/>
      <c r="CI6" s="685"/>
      <c r="CJ6" s="685"/>
      <c r="CK6" s="685"/>
      <c r="CL6" s="685"/>
      <c r="CM6" s="685"/>
      <c r="CN6" s="685"/>
      <c r="CO6" s="685"/>
      <c r="CP6" s="685"/>
      <c r="CQ6" s="686"/>
      <c r="CR6" s="628">
        <v>417029</v>
      </c>
      <c r="CS6" s="629"/>
      <c r="CT6" s="629"/>
      <c r="CU6" s="629"/>
      <c r="CV6" s="629"/>
      <c r="CW6" s="629"/>
      <c r="CX6" s="629"/>
      <c r="CY6" s="630"/>
      <c r="CZ6" s="726">
        <v>0.4</v>
      </c>
      <c r="DA6" s="699"/>
      <c r="DB6" s="699"/>
      <c r="DC6" s="729"/>
      <c r="DD6" s="634">
        <v>14850</v>
      </c>
      <c r="DE6" s="629"/>
      <c r="DF6" s="629"/>
      <c r="DG6" s="629"/>
      <c r="DH6" s="629"/>
      <c r="DI6" s="629"/>
      <c r="DJ6" s="629"/>
      <c r="DK6" s="629"/>
      <c r="DL6" s="629"/>
      <c r="DM6" s="629"/>
      <c r="DN6" s="629"/>
      <c r="DO6" s="629"/>
      <c r="DP6" s="630"/>
      <c r="DQ6" s="634">
        <v>416238</v>
      </c>
      <c r="DR6" s="629"/>
      <c r="DS6" s="629"/>
      <c r="DT6" s="629"/>
      <c r="DU6" s="629"/>
      <c r="DV6" s="629"/>
      <c r="DW6" s="629"/>
      <c r="DX6" s="629"/>
      <c r="DY6" s="629"/>
      <c r="DZ6" s="629"/>
      <c r="EA6" s="629"/>
      <c r="EB6" s="629"/>
      <c r="EC6" s="669"/>
    </row>
    <row r="7" spans="2:143" ht="11.25" customHeight="1">
      <c r="B7" s="625" t="s">
        <v>230</v>
      </c>
      <c r="C7" s="626"/>
      <c r="D7" s="626"/>
      <c r="E7" s="626"/>
      <c r="F7" s="626"/>
      <c r="G7" s="626"/>
      <c r="H7" s="626"/>
      <c r="I7" s="626"/>
      <c r="J7" s="626"/>
      <c r="K7" s="626"/>
      <c r="L7" s="626"/>
      <c r="M7" s="626"/>
      <c r="N7" s="626"/>
      <c r="O7" s="626"/>
      <c r="P7" s="626"/>
      <c r="Q7" s="627"/>
      <c r="R7" s="628">
        <v>16765</v>
      </c>
      <c r="S7" s="629"/>
      <c r="T7" s="629"/>
      <c r="U7" s="629"/>
      <c r="V7" s="629"/>
      <c r="W7" s="629"/>
      <c r="X7" s="629"/>
      <c r="Y7" s="630"/>
      <c r="Z7" s="655">
        <v>0</v>
      </c>
      <c r="AA7" s="655"/>
      <c r="AB7" s="655"/>
      <c r="AC7" s="655"/>
      <c r="AD7" s="656">
        <v>16765</v>
      </c>
      <c r="AE7" s="656"/>
      <c r="AF7" s="656"/>
      <c r="AG7" s="656"/>
      <c r="AH7" s="656"/>
      <c r="AI7" s="656"/>
      <c r="AJ7" s="656"/>
      <c r="AK7" s="656"/>
      <c r="AL7" s="631">
        <v>0</v>
      </c>
      <c r="AM7" s="632"/>
      <c r="AN7" s="632"/>
      <c r="AO7" s="657"/>
      <c r="AP7" s="625" t="s">
        <v>231</v>
      </c>
      <c r="AQ7" s="626"/>
      <c r="AR7" s="626"/>
      <c r="AS7" s="626"/>
      <c r="AT7" s="626"/>
      <c r="AU7" s="626"/>
      <c r="AV7" s="626"/>
      <c r="AW7" s="626"/>
      <c r="AX7" s="626"/>
      <c r="AY7" s="626"/>
      <c r="AZ7" s="626"/>
      <c r="BA7" s="626"/>
      <c r="BB7" s="626"/>
      <c r="BC7" s="626"/>
      <c r="BD7" s="626"/>
      <c r="BE7" s="626"/>
      <c r="BF7" s="627"/>
      <c r="BG7" s="628">
        <v>11939061</v>
      </c>
      <c r="BH7" s="629"/>
      <c r="BI7" s="629"/>
      <c r="BJ7" s="629"/>
      <c r="BK7" s="629"/>
      <c r="BL7" s="629"/>
      <c r="BM7" s="629"/>
      <c r="BN7" s="630"/>
      <c r="BO7" s="655">
        <v>39.700000000000003</v>
      </c>
      <c r="BP7" s="655"/>
      <c r="BQ7" s="655"/>
      <c r="BR7" s="655"/>
      <c r="BS7" s="656">
        <v>620761</v>
      </c>
      <c r="BT7" s="656"/>
      <c r="BU7" s="656"/>
      <c r="BV7" s="656"/>
      <c r="BW7" s="656"/>
      <c r="BX7" s="656"/>
      <c r="BY7" s="656"/>
      <c r="BZ7" s="656"/>
      <c r="CA7" s="656"/>
      <c r="CB7" s="714"/>
      <c r="CD7" s="670" t="s">
        <v>232</v>
      </c>
      <c r="CE7" s="667"/>
      <c r="CF7" s="667"/>
      <c r="CG7" s="667"/>
      <c r="CH7" s="667"/>
      <c r="CI7" s="667"/>
      <c r="CJ7" s="667"/>
      <c r="CK7" s="667"/>
      <c r="CL7" s="667"/>
      <c r="CM7" s="667"/>
      <c r="CN7" s="667"/>
      <c r="CO7" s="667"/>
      <c r="CP7" s="667"/>
      <c r="CQ7" s="668"/>
      <c r="CR7" s="628">
        <v>11088529</v>
      </c>
      <c r="CS7" s="629"/>
      <c r="CT7" s="629"/>
      <c r="CU7" s="629"/>
      <c r="CV7" s="629"/>
      <c r="CW7" s="629"/>
      <c r="CX7" s="629"/>
      <c r="CY7" s="630"/>
      <c r="CZ7" s="655">
        <v>10.7</v>
      </c>
      <c r="DA7" s="655"/>
      <c r="DB7" s="655"/>
      <c r="DC7" s="655"/>
      <c r="DD7" s="634">
        <v>740146</v>
      </c>
      <c r="DE7" s="629"/>
      <c r="DF7" s="629"/>
      <c r="DG7" s="629"/>
      <c r="DH7" s="629"/>
      <c r="DI7" s="629"/>
      <c r="DJ7" s="629"/>
      <c r="DK7" s="629"/>
      <c r="DL7" s="629"/>
      <c r="DM7" s="629"/>
      <c r="DN7" s="629"/>
      <c r="DO7" s="629"/>
      <c r="DP7" s="630"/>
      <c r="DQ7" s="634">
        <v>9540743</v>
      </c>
      <c r="DR7" s="629"/>
      <c r="DS7" s="629"/>
      <c r="DT7" s="629"/>
      <c r="DU7" s="629"/>
      <c r="DV7" s="629"/>
      <c r="DW7" s="629"/>
      <c r="DX7" s="629"/>
      <c r="DY7" s="629"/>
      <c r="DZ7" s="629"/>
      <c r="EA7" s="629"/>
      <c r="EB7" s="629"/>
      <c r="EC7" s="669"/>
    </row>
    <row r="8" spans="2:143" ht="11.25" customHeight="1">
      <c r="B8" s="625" t="s">
        <v>233</v>
      </c>
      <c r="C8" s="626"/>
      <c r="D8" s="626"/>
      <c r="E8" s="626"/>
      <c r="F8" s="626"/>
      <c r="G8" s="626"/>
      <c r="H8" s="626"/>
      <c r="I8" s="626"/>
      <c r="J8" s="626"/>
      <c r="K8" s="626"/>
      <c r="L8" s="626"/>
      <c r="M8" s="626"/>
      <c r="N8" s="626"/>
      <c r="O8" s="626"/>
      <c r="P8" s="626"/>
      <c r="Q8" s="627"/>
      <c r="R8" s="628">
        <v>138782</v>
      </c>
      <c r="S8" s="629"/>
      <c r="T8" s="629"/>
      <c r="U8" s="629"/>
      <c r="V8" s="629"/>
      <c r="W8" s="629"/>
      <c r="X8" s="629"/>
      <c r="Y8" s="630"/>
      <c r="Z8" s="655">
        <v>0.1</v>
      </c>
      <c r="AA8" s="655"/>
      <c r="AB8" s="655"/>
      <c r="AC8" s="655"/>
      <c r="AD8" s="656">
        <v>138782</v>
      </c>
      <c r="AE8" s="656"/>
      <c r="AF8" s="656"/>
      <c r="AG8" s="656"/>
      <c r="AH8" s="656"/>
      <c r="AI8" s="656"/>
      <c r="AJ8" s="656"/>
      <c r="AK8" s="656"/>
      <c r="AL8" s="631">
        <v>0.2</v>
      </c>
      <c r="AM8" s="632"/>
      <c r="AN8" s="632"/>
      <c r="AO8" s="657"/>
      <c r="AP8" s="625" t="s">
        <v>593</v>
      </c>
      <c r="AQ8" s="626"/>
      <c r="AR8" s="626"/>
      <c r="AS8" s="626"/>
      <c r="AT8" s="626"/>
      <c r="AU8" s="626"/>
      <c r="AV8" s="626"/>
      <c r="AW8" s="626"/>
      <c r="AX8" s="626"/>
      <c r="AY8" s="626"/>
      <c r="AZ8" s="626"/>
      <c r="BA8" s="626"/>
      <c r="BB8" s="626"/>
      <c r="BC8" s="626"/>
      <c r="BD8" s="626"/>
      <c r="BE8" s="626"/>
      <c r="BF8" s="627"/>
      <c r="BG8" s="628">
        <v>350012</v>
      </c>
      <c r="BH8" s="629"/>
      <c r="BI8" s="629"/>
      <c r="BJ8" s="629"/>
      <c r="BK8" s="629"/>
      <c r="BL8" s="629"/>
      <c r="BM8" s="629"/>
      <c r="BN8" s="630"/>
      <c r="BO8" s="655">
        <v>1.2</v>
      </c>
      <c r="BP8" s="655"/>
      <c r="BQ8" s="655"/>
      <c r="BR8" s="655"/>
      <c r="BS8" s="656" t="s">
        <v>129</v>
      </c>
      <c r="BT8" s="656"/>
      <c r="BU8" s="656"/>
      <c r="BV8" s="656"/>
      <c r="BW8" s="656"/>
      <c r="BX8" s="656"/>
      <c r="BY8" s="656"/>
      <c r="BZ8" s="656"/>
      <c r="CA8" s="656"/>
      <c r="CB8" s="714"/>
      <c r="CD8" s="670" t="s">
        <v>234</v>
      </c>
      <c r="CE8" s="667"/>
      <c r="CF8" s="667"/>
      <c r="CG8" s="667"/>
      <c r="CH8" s="667"/>
      <c r="CI8" s="667"/>
      <c r="CJ8" s="667"/>
      <c r="CK8" s="667"/>
      <c r="CL8" s="667"/>
      <c r="CM8" s="667"/>
      <c r="CN8" s="667"/>
      <c r="CO8" s="667"/>
      <c r="CP8" s="667"/>
      <c r="CQ8" s="668"/>
      <c r="CR8" s="628">
        <v>32647283</v>
      </c>
      <c r="CS8" s="629"/>
      <c r="CT8" s="629"/>
      <c r="CU8" s="629"/>
      <c r="CV8" s="629"/>
      <c r="CW8" s="629"/>
      <c r="CX8" s="629"/>
      <c r="CY8" s="630"/>
      <c r="CZ8" s="655">
        <v>31.4</v>
      </c>
      <c r="DA8" s="655"/>
      <c r="DB8" s="655"/>
      <c r="DC8" s="655"/>
      <c r="DD8" s="634">
        <v>288144</v>
      </c>
      <c r="DE8" s="629"/>
      <c r="DF8" s="629"/>
      <c r="DG8" s="629"/>
      <c r="DH8" s="629"/>
      <c r="DI8" s="629"/>
      <c r="DJ8" s="629"/>
      <c r="DK8" s="629"/>
      <c r="DL8" s="629"/>
      <c r="DM8" s="629"/>
      <c r="DN8" s="629"/>
      <c r="DO8" s="629"/>
      <c r="DP8" s="630"/>
      <c r="DQ8" s="634">
        <v>15905055</v>
      </c>
      <c r="DR8" s="629"/>
      <c r="DS8" s="629"/>
      <c r="DT8" s="629"/>
      <c r="DU8" s="629"/>
      <c r="DV8" s="629"/>
      <c r="DW8" s="629"/>
      <c r="DX8" s="629"/>
      <c r="DY8" s="629"/>
      <c r="DZ8" s="629"/>
      <c r="EA8" s="629"/>
      <c r="EB8" s="629"/>
      <c r="EC8" s="669"/>
    </row>
    <row r="9" spans="2:143" ht="11.25" customHeight="1">
      <c r="B9" s="625" t="s">
        <v>235</v>
      </c>
      <c r="C9" s="626"/>
      <c r="D9" s="626"/>
      <c r="E9" s="626"/>
      <c r="F9" s="626"/>
      <c r="G9" s="626"/>
      <c r="H9" s="626"/>
      <c r="I9" s="626"/>
      <c r="J9" s="626"/>
      <c r="K9" s="626"/>
      <c r="L9" s="626"/>
      <c r="M9" s="626"/>
      <c r="N9" s="626"/>
      <c r="O9" s="626"/>
      <c r="P9" s="626"/>
      <c r="Q9" s="627"/>
      <c r="R9" s="628">
        <v>146887</v>
      </c>
      <c r="S9" s="629"/>
      <c r="T9" s="629"/>
      <c r="U9" s="629"/>
      <c r="V9" s="629"/>
      <c r="W9" s="629"/>
      <c r="X9" s="629"/>
      <c r="Y9" s="630"/>
      <c r="Z9" s="655">
        <v>0.1</v>
      </c>
      <c r="AA9" s="655"/>
      <c r="AB9" s="655"/>
      <c r="AC9" s="655"/>
      <c r="AD9" s="656">
        <v>146887</v>
      </c>
      <c r="AE9" s="656"/>
      <c r="AF9" s="656"/>
      <c r="AG9" s="656"/>
      <c r="AH9" s="656"/>
      <c r="AI9" s="656"/>
      <c r="AJ9" s="656"/>
      <c r="AK9" s="656"/>
      <c r="AL9" s="631">
        <v>0.3</v>
      </c>
      <c r="AM9" s="632"/>
      <c r="AN9" s="632"/>
      <c r="AO9" s="657"/>
      <c r="AP9" s="625" t="s">
        <v>594</v>
      </c>
      <c r="AQ9" s="626"/>
      <c r="AR9" s="626"/>
      <c r="AS9" s="626"/>
      <c r="AT9" s="626"/>
      <c r="AU9" s="626"/>
      <c r="AV9" s="626"/>
      <c r="AW9" s="626"/>
      <c r="AX9" s="626"/>
      <c r="AY9" s="626"/>
      <c r="AZ9" s="626"/>
      <c r="BA9" s="626"/>
      <c r="BB9" s="626"/>
      <c r="BC9" s="626"/>
      <c r="BD9" s="626"/>
      <c r="BE9" s="626"/>
      <c r="BF9" s="627"/>
      <c r="BG9" s="628">
        <v>8888683</v>
      </c>
      <c r="BH9" s="629"/>
      <c r="BI9" s="629"/>
      <c r="BJ9" s="629"/>
      <c r="BK9" s="629"/>
      <c r="BL9" s="629"/>
      <c r="BM9" s="629"/>
      <c r="BN9" s="630"/>
      <c r="BO9" s="655">
        <v>29.5</v>
      </c>
      <c r="BP9" s="655"/>
      <c r="BQ9" s="655"/>
      <c r="BR9" s="655"/>
      <c r="BS9" s="656" t="s">
        <v>129</v>
      </c>
      <c r="BT9" s="656"/>
      <c r="BU9" s="656"/>
      <c r="BV9" s="656"/>
      <c r="BW9" s="656"/>
      <c r="BX9" s="656"/>
      <c r="BY9" s="656"/>
      <c r="BZ9" s="656"/>
      <c r="CA9" s="656"/>
      <c r="CB9" s="714"/>
      <c r="CD9" s="670" t="s">
        <v>236</v>
      </c>
      <c r="CE9" s="667"/>
      <c r="CF9" s="667"/>
      <c r="CG9" s="667"/>
      <c r="CH9" s="667"/>
      <c r="CI9" s="667"/>
      <c r="CJ9" s="667"/>
      <c r="CK9" s="667"/>
      <c r="CL9" s="667"/>
      <c r="CM9" s="667"/>
      <c r="CN9" s="667"/>
      <c r="CO9" s="667"/>
      <c r="CP9" s="667"/>
      <c r="CQ9" s="668"/>
      <c r="CR9" s="628">
        <v>8668194</v>
      </c>
      <c r="CS9" s="629"/>
      <c r="CT9" s="629"/>
      <c r="CU9" s="629"/>
      <c r="CV9" s="629"/>
      <c r="CW9" s="629"/>
      <c r="CX9" s="629"/>
      <c r="CY9" s="630"/>
      <c r="CZ9" s="655">
        <v>8.3000000000000007</v>
      </c>
      <c r="DA9" s="655"/>
      <c r="DB9" s="655"/>
      <c r="DC9" s="655"/>
      <c r="DD9" s="634">
        <v>1153135</v>
      </c>
      <c r="DE9" s="629"/>
      <c r="DF9" s="629"/>
      <c r="DG9" s="629"/>
      <c r="DH9" s="629"/>
      <c r="DI9" s="629"/>
      <c r="DJ9" s="629"/>
      <c r="DK9" s="629"/>
      <c r="DL9" s="629"/>
      <c r="DM9" s="629"/>
      <c r="DN9" s="629"/>
      <c r="DO9" s="629"/>
      <c r="DP9" s="630"/>
      <c r="DQ9" s="634">
        <v>5112114</v>
      </c>
      <c r="DR9" s="629"/>
      <c r="DS9" s="629"/>
      <c r="DT9" s="629"/>
      <c r="DU9" s="629"/>
      <c r="DV9" s="629"/>
      <c r="DW9" s="629"/>
      <c r="DX9" s="629"/>
      <c r="DY9" s="629"/>
      <c r="DZ9" s="629"/>
      <c r="EA9" s="629"/>
      <c r="EB9" s="629"/>
      <c r="EC9" s="669"/>
    </row>
    <row r="10" spans="2:143" ht="11.25" customHeight="1">
      <c r="B10" s="625" t="s">
        <v>595</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596</v>
      </c>
      <c r="AE10" s="656"/>
      <c r="AF10" s="656"/>
      <c r="AG10" s="656"/>
      <c r="AH10" s="656"/>
      <c r="AI10" s="656"/>
      <c r="AJ10" s="656"/>
      <c r="AK10" s="656"/>
      <c r="AL10" s="631" t="s">
        <v>129</v>
      </c>
      <c r="AM10" s="632"/>
      <c r="AN10" s="632"/>
      <c r="AO10" s="657"/>
      <c r="AP10" s="625" t="s">
        <v>597</v>
      </c>
      <c r="AQ10" s="626"/>
      <c r="AR10" s="626"/>
      <c r="AS10" s="626"/>
      <c r="AT10" s="626"/>
      <c r="AU10" s="626"/>
      <c r="AV10" s="626"/>
      <c r="AW10" s="626"/>
      <c r="AX10" s="626"/>
      <c r="AY10" s="626"/>
      <c r="AZ10" s="626"/>
      <c r="BA10" s="626"/>
      <c r="BB10" s="626"/>
      <c r="BC10" s="626"/>
      <c r="BD10" s="626"/>
      <c r="BE10" s="626"/>
      <c r="BF10" s="627"/>
      <c r="BG10" s="628">
        <v>542510</v>
      </c>
      <c r="BH10" s="629"/>
      <c r="BI10" s="629"/>
      <c r="BJ10" s="629"/>
      <c r="BK10" s="629"/>
      <c r="BL10" s="629"/>
      <c r="BM10" s="629"/>
      <c r="BN10" s="630"/>
      <c r="BO10" s="655">
        <v>1.8</v>
      </c>
      <c r="BP10" s="655"/>
      <c r="BQ10" s="655"/>
      <c r="BR10" s="655"/>
      <c r="BS10" s="656" t="s">
        <v>596</v>
      </c>
      <c r="BT10" s="656"/>
      <c r="BU10" s="656"/>
      <c r="BV10" s="656"/>
      <c r="BW10" s="656"/>
      <c r="BX10" s="656"/>
      <c r="BY10" s="656"/>
      <c r="BZ10" s="656"/>
      <c r="CA10" s="656"/>
      <c r="CB10" s="714"/>
      <c r="CD10" s="670" t="s">
        <v>237</v>
      </c>
      <c r="CE10" s="667"/>
      <c r="CF10" s="667"/>
      <c r="CG10" s="667"/>
      <c r="CH10" s="667"/>
      <c r="CI10" s="667"/>
      <c r="CJ10" s="667"/>
      <c r="CK10" s="667"/>
      <c r="CL10" s="667"/>
      <c r="CM10" s="667"/>
      <c r="CN10" s="667"/>
      <c r="CO10" s="667"/>
      <c r="CP10" s="667"/>
      <c r="CQ10" s="668"/>
      <c r="CR10" s="628">
        <v>185167</v>
      </c>
      <c r="CS10" s="629"/>
      <c r="CT10" s="629"/>
      <c r="CU10" s="629"/>
      <c r="CV10" s="629"/>
      <c r="CW10" s="629"/>
      <c r="CX10" s="629"/>
      <c r="CY10" s="630"/>
      <c r="CZ10" s="655">
        <v>0.2</v>
      </c>
      <c r="DA10" s="655"/>
      <c r="DB10" s="655"/>
      <c r="DC10" s="655"/>
      <c r="DD10" s="634" t="s">
        <v>596</v>
      </c>
      <c r="DE10" s="629"/>
      <c r="DF10" s="629"/>
      <c r="DG10" s="629"/>
      <c r="DH10" s="629"/>
      <c r="DI10" s="629"/>
      <c r="DJ10" s="629"/>
      <c r="DK10" s="629"/>
      <c r="DL10" s="629"/>
      <c r="DM10" s="629"/>
      <c r="DN10" s="629"/>
      <c r="DO10" s="629"/>
      <c r="DP10" s="630"/>
      <c r="DQ10" s="634">
        <v>95187</v>
      </c>
      <c r="DR10" s="629"/>
      <c r="DS10" s="629"/>
      <c r="DT10" s="629"/>
      <c r="DU10" s="629"/>
      <c r="DV10" s="629"/>
      <c r="DW10" s="629"/>
      <c r="DX10" s="629"/>
      <c r="DY10" s="629"/>
      <c r="DZ10" s="629"/>
      <c r="EA10" s="629"/>
      <c r="EB10" s="629"/>
      <c r="EC10" s="669"/>
    </row>
    <row r="11" spans="2:143" ht="11.25" customHeight="1">
      <c r="B11" s="625" t="s">
        <v>238</v>
      </c>
      <c r="C11" s="626"/>
      <c r="D11" s="626"/>
      <c r="E11" s="626"/>
      <c r="F11" s="626"/>
      <c r="G11" s="626"/>
      <c r="H11" s="626"/>
      <c r="I11" s="626"/>
      <c r="J11" s="626"/>
      <c r="K11" s="626"/>
      <c r="L11" s="626"/>
      <c r="M11" s="626"/>
      <c r="N11" s="626"/>
      <c r="O11" s="626"/>
      <c r="P11" s="626"/>
      <c r="Q11" s="627"/>
      <c r="R11" s="628">
        <v>4732976</v>
      </c>
      <c r="S11" s="629"/>
      <c r="T11" s="629"/>
      <c r="U11" s="629"/>
      <c r="V11" s="629"/>
      <c r="W11" s="629"/>
      <c r="X11" s="629"/>
      <c r="Y11" s="630"/>
      <c r="Z11" s="631">
        <v>4.3</v>
      </c>
      <c r="AA11" s="632"/>
      <c r="AB11" s="632"/>
      <c r="AC11" s="633"/>
      <c r="AD11" s="634">
        <v>4732976</v>
      </c>
      <c r="AE11" s="629"/>
      <c r="AF11" s="629"/>
      <c r="AG11" s="629"/>
      <c r="AH11" s="629"/>
      <c r="AI11" s="629"/>
      <c r="AJ11" s="629"/>
      <c r="AK11" s="630"/>
      <c r="AL11" s="631">
        <v>8.3000000000000007</v>
      </c>
      <c r="AM11" s="632"/>
      <c r="AN11" s="632"/>
      <c r="AO11" s="657"/>
      <c r="AP11" s="625" t="s">
        <v>598</v>
      </c>
      <c r="AQ11" s="626"/>
      <c r="AR11" s="626"/>
      <c r="AS11" s="626"/>
      <c r="AT11" s="626"/>
      <c r="AU11" s="626"/>
      <c r="AV11" s="626"/>
      <c r="AW11" s="626"/>
      <c r="AX11" s="626"/>
      <c r="AY11" s="626"/>
      <c r="AZ11" s="626"/>
      <c r="BA11" s="626"/>
      <c r="BB11" s="626"/>
      <c r="BC11" s="626"/>
      <c r="BD11" s="626"/>
      <c r="BE11" s="626"/>
      <c r="BF11" s="627"/>
      <c r="BG11" s="628">
        <v>2157856</v>
      </c>
      <c r="BH11" s="629"/>
      <c r="BI11" s="629"/>
      <c r="BJ11" s="629"/>
      <c r="BK11" s="629"/>
      <c r="BL11" s="629"/>
      <c r="BM11" s="629"/>
      <c r="BN11" s="630"/>
      <c r="BO11" s="655">
        <v>7.2</v>
      </c>
      <c r="BP11" s="655"/>
      <c r="BQ11" s="655"/>
      <c r="BR11" s="655"/>
      <c r="BS11" s="656">
        <v>620761</v>
      </c>
      <c r="BT11" s="656"/>
      <c r="BU11" s="656"/>
      <c r="BV11" s="656"/>
      <c r="BW11" s="656"/>
      <c r="BX11" s="656"/>
      <c r="BY11" s="656"/>
      <c r="BZ11" s="656"/>
      <c r="CA11" s="656"/>
      <c r="CB11" s="714"/>
      <c r="CD11" s="670" t="s">
        <v>239</v>
      </c>
      <c r="CE11" s="667"/>
      <c r="CF11" s="667"/>
      <c r="CG11" s="667"/>
      <c r="CH11" s="667"/>
      <c r="CI11" s="667"/>
      <c r="CJ11" s="667"/>
      <c r="CK11" s="667"/>
      <c r="CL11" s="667"/>
      <c r="CM11" s="667"/>
      <c r="CN11" s="667"/>
      <c r="CO11" s="667"/>
      <c r="CP11" s="667"/>
      <c r="CQ11" s="668"/>
      <c r="CR11" s="628">
        <v>4801959</v>
      </c>
      <c r="CS11" s="629"/>
      <c r="CT11" s="629"/>
      <c r="CU11" s="629"/>
      <c r="CV11" s="629"/>
      <c r="CW11" s="629"/>
      <c r="CX11" s="629"/>
      <c r="CY11" s="630"/>
      <c r="CZ11" s="655">
        <v>4.5999999999999996</v>
      </c>
      <c r="DA11" s="655"/>
      <c r="DB11" s="655"/>
      <c r="DC11" s="655"/>
      <c r="DD11" s="634">
        <v>880047</v>
      </c>
      <c r="DE11" s="629"/>
      <c r="DF11" s="629"/>
      <c r="DG11" s="629"/>
      <c r="DH11" s="629"/>
      <c r="DI11" s="629"/>
      <c r="DJ11" s="629"/>
      <c r="DK11" s="629"/>
      <c r="DL11" s="629"/>
      <c r="DM11" s="629"/>
      <c r="DN11" s="629"/>
      <c r="DO11" s="629"/>
      <c r="DP11" s="630"/>
      <c r="DQ11" s="634">
        <v>2679617</v>
      </c>
      <c r="DR11" s="629"/>
      <c r="DS11" s="629"/>
      <c r="DT11" s="629"/>
      <c r="DU11" s="629"/>
      <c r="DV11" s="629"/>
      <c r="DW11" s="629"/>
      <c r="DX11" s="629"/>
      <c r="DY11" s="629"/>
      <c r="DZ11" s="629"/>
      <c r="EA11" s="629"/>
      <c r="EB11" s="629"/>
      <c r="EC11" s="669"/>
    </row>
    <row r="12" spans="2:143" ht="11.25" customHeight="1">
      <c r="B12" s="625" t="s">
        <v>240</v>
      </c>
      <c r="C12" s="626"/>
      <c r="D12" s="626"/>
      <c r="E12" s="626"/>
      <c r="F12" s="626"/>
      <c r="G12" s="626"/>
      <c r="H12" s="626"/>
      <c r="I12" s="626"/>
      <c r="J12" s="626"/>
      <c r="K12" s="626"/>
      <c r="L12" s="626"/>
      <c r="M12" s="626"/>
      <c r="N12" s="626"/>
      <c r="O12" s="626"/>
      <c r="P12" s="626"/>
      <c r="Q12" s="627"/>
      <c r="R12" s="628">
        <v>22355</v>
      </c>
      <c r="S12" s="629"/>
      <c r="T12" s="629"/>
      <c r="U12" s="629"/>
      <c r="V12" s="629"/>
      <c r="W12" s="629"/>
      <c r="X12" s="629"/>
      <c r="Y12" s="630"/>
      <c r="Z12" s="655">
        <v>0</v>
      </c>
      <c r="AA12" s="655"/>
      <c r="AB12" s="655"/>
      <c r="AC12" s="655"/>
      <c r="AD12" s="656">
        <v>22355</v>
      </c>
      <c r="AE12" s="656"/>
      <c r="AF12" s="656"/>
      <c r="AG12" s="656"/>
      <c r="AH12" s="656"/>
      <c r="AI12" s="656"/>
      <c r="AJ12" s="656"/>
      <c r="AK12" s="656"/>
      <c r="AL12" s="631">
        <v>0</v>
      </c>
      <c r="AM12" s="632"/>
      <c r="AN12" s="632"/>
      <c r="AO12" s="657"/>
      <c r="AP12" s="625" t="s">
        <v>599</v>
      </c>
      <c r="AQ12" s="626"/>
      <c r="AR12" s="626"/>
      <c r="AS12" s="626"/>
      <c r="AT12" s="626"/>
      <c r="AU12" s="626"/>
      <c r="AV12" s="626"/>
      <c r="AW12" s="626"/>
      <c r="AX12" s="626"/>
      <c r="AY12" s="626"/>
      <c r="AZ12" s="626"/>
      <c r="BA12" s="626"/>
      <c r="BB12" s="626"/>
      <c r="BC12" s="626"/>
      <c r="BD12" s="626"/>
      <c r="BE12" s="626"/>
      <c r="BF12" s="627"/>
      <c r="BG12" s="628">
        <v>15108562</v>
      </c>
      <c r="BH12" s="629"/>
      <c r="BI12" s="629"/>
      <c r="BJ12" s="629"/>
      <c r="BK12" s="629"/>
      <c r="BL12" s="629"/>
      <c r="BM12" s="629"/>
      <c r="BN12" s="630"/>
      <c r="BO12" s="655">
        <v>50.2</v>
      </c>
      <c r="BP12" s="655"/>
      <c r="BQ12" s="655"/>
      <c r="BR12" s="655"/>
      <c r="BS12" s="656" t="s">
        <v>596</v>
      </c>
      <c r="BT12" s="656"/>
      <c r="BU12" s="656"/>
      <c r="BV12" s="656"/>
      <c r="BW12" s="656"/>
      <c r="BX12" s="656"/>
      <c r="BY12" s="656"/>
      <c r="BZ12" s="656"/>
      <c r="CA12" s="656"/>
      <c r="CB12" s="714"/>
      <c r="CD12" s="670" t="s">
        <v>241</v>
      </c>
      <c r="CE12" s="667"/>
      <c r="CF12" s="667"/>
      <c r="CG12" s="667"/>
      <c r="CH12" s="667"/>
      <c r="CI12" s="667"/>
      <c r="CJ12" s="667"/>
      <c r="CK12" s="667"/>
      <c r="CL12" s="667"/>
      <c r="CM12" s="667"/>
      <c r="CN12" s="667"/>
      <c r="CO12" s="667"/>
      <c r="CP12" s="667"/>
      <c r="CQ12" s="668"/>
      <c r="CR12" s="628">
        <v>6757872</v>
      </c>
      <c r="CS12" s="629"/>
      <c r="CT12" s="629"/>
      <c r="CU12" s="629"/>
      <c r="CV12" s="629"/>
      <c r="CW12" s="629"/>
      <c r="CX12" s="629"/>
      <c r="CY12" s="630"/>
      <c r="CZ12" s="655">
        <v>6.5</v>
      </c>
      <c r="DA12" s="655"/>
      <c r="DB12" s="655"/>
      <c r="DC12" s="655"/>
      <c r="DD12" s="634">
        <v>414262</v>
      </c>
      <c r="DE12" s="629"/>
      <c r="DF12" s="629"/>
      <c r="DG12" s="629"/>
      <c r="DH12" s="629"/>
      <c r="DI12" s="629"/>
      <c r="DJ12" s="629"/>
      <c r="DK12" s="629"/>
      <c r="DL12" s="629"/>
      <c r="DM12" s="629"/>
      <c r="DN12" s="629"/>
      <c r="DO12" s="629"/>
      <c r="DP12" s="630"/>
      <c r="DQ12" s="634">
        <v>3673989</v>
      </c>
      <c r="DR12" s="629"/>
      <c r="DS12" s="629"/>
      <c r="DT12" s="629"/>
      <c r="DU12" s="629"/>
      <c r="DV12" s="629"/>
      <c r="DW12" s="629"/>
      <c r="DX12" s="629"/>
      <c r="DY12" s="629"/>
      <c r="DZ12" s="629"/>
      <c r="EA12" s="629"/>
      <c r="EB12" s="629"/>
      <c r="EC12" s="669"/>
    </row>
    <row r="13" spans="2:143" ht="11.25" customHeight="1">
      <c r="B13" s="625" t="s">
        <v>242</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600</v>
      </c>
      <c r="AA13" s="655"/>
      <c r="AB13" s="655"/>
      <c r="AC13" s="655"/>
      <c r="AD13" s="656" t="s">
        <v>129</v>
      </c>
      <c r="AE13" s="656"/>
      <c r="AF13" s="656"/>
      <c r="AG13" s="656"/>
      <c r="AH13" s="656"/>
      <c r="AI13" s="656"/>
      <c r="AJ13" s="656"/>
      <c r="AK13" s="656"/>
      <c r="AL13" s="631" t="s">
        <v>129</v>
      </c>
      <c r="AM13" s="632"/>
      <c r="AN13" s="632"/>
      <c r="AO13" s="657"/>
      <c r="AP13" s="625" t="s">
        <v>601</v>
      </c>
      <c r="AQ13" s="626"/>
      <c r="AR13" s="626"/>
      <c r="AS13" s="626"/>
      <c r="AT13" s="626"/>
      <c r="AU13" s="626"/>
      <c r="AV13" s="626"/>
      <c r="AW13" s="626"/>
      <c r="AX13" s="626"/>
      <c r="AY13" s="626"/>
      <c r="AZ13" s="626"/>
      <c r="BA13" s="626"/>
      <c r="BB13" s="626"/>
      <c r="BC13" s="626"/>
      <c r="BD13" s="626"/>
      <c r="BE13" s="626"/>
      <c r="BF13" s="627"/>
      <c r="BG13" s="628">
        <v>15065990</v>
      </c>
      <c r="BH13" s="629"/>
      <c r="BI13" s="629"/>
      <c r="BJ13" s="629"/>
      <c r="BK13" s="629"/>
      <c r="BL13" s="629"/>
      <c r="BM13" s="629"/>
      <c r="BN13" s="630"/>
      <c r="BO13" s="655">
        <v>50.1</v>
      </c>
      <c r="BP13" s="655"/>
      <c r="BQ13" s="655"/>
      <c r="BR13" s="655"/>
      <c r="BS13" s="656" t="s">
        <v>129</v>
      </c>
      <c r="BT13" s="656"/>
      <c r="BU13" s="656"/>
      <c r="BV13" s="656"/>
      <c r="BW13" s="656"/>
      <c r="BX13" s="656"/>
      <c r="BY13" s="656"/>
      <c r="BZ13" s="656"/>
      <c r="CA13" s="656"/>
      <c r="CB13" s="714"/>
      <c r="CD13" s="670" t="s">
        <v>243</v>
      </c>
      <c r="CE13" s="667"/>
      <c r="CF13" s="667"/>
      <c r="CG13" s="667"/>
      <c r="CH13" s="667"/>
      <c r="CI13" s="667"/>
      <c r="CJ13" s="667"/>
      <c r="CK13" s="667"/>
      <c r="CL13" s="667"/>
      <c r="CM13" s="667"/>
      <c r="CN13" s="667"/>
      <c r="CO13" s="667"/>
      <c r="CP13" s="667"/>
      <c r="CQ13" s="668"/>
      <c r="CR13" s="628">
        <v>13680727</v>
      </c>
      <c r="CS13" s="629"/>
      <c r="CT13" s="629"/>
      <c r="CU13" s="629"/>
      <c r="CV13" s="629"/>
      <c r="CW13" s="629"/>
      <c r="CX13" s="629"/>
      <c r="CY13" s="630"/>
      <c r="CZ13" s="655">
        <v>13.2</v>
      </c>
      <c r="DA13" s="655"/>
      <c r="DB13" s="655"/>
      <c r="DC13" s="655"/>
      <c r="DD13" s="634">
        <v>3993742</v>
      </c>
      <c r="DE13" s="629"/>
      <c r="DF13" s="629"/>
      <c r="DG13" s="629"/>
      <c r="DH13" s="629"/>
      <c r="DI13" s="629"/>
      <c r="DJ13" s="629"/>
      <c r="DK13" s="629"/>
      <c r="DL13" s="629"/>
      <c r="DM13" s="629"/>
      <c r="DN13" s="629"/>
      <c r="DO13" s="629"/>
      <c r="DP13" s="630"/>
      <c r="DQ13" s="634">
        <v>8777909</v>
      </c>
      <c r="DR13" s="629"/>
      <c r="DS13" s="629"/>
      <c r="DT13" s="629"/>
      <c r="DU13" s="629"/>
      <c r="DV13" s="629"/>
      <c r="DW13" s="629"/>
      <c r="DX13" s="629"/>
      <c r="DY13" s="629"/>
      <c r="DZ13" s="629"/>
      <c r="EA13" s="629"/>
      <c r="EB13" s="629"/>
      <c r="EC13" s="669"/>
    </row>
    <row r="14" spans="2:143" ht="11.25" customHeight="1">
      <c r="B14" s="625" t="s">
        <v>244</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596</v>
      </c>
      <c r="AA14" s="655"/>
      <c r="AB14" s="655"/>
      <c r="AC14" s="655"/>
      <c r="AD14" s="656" t="s">
        <v>596</v>
      </c>
      <c r="AE14" s="656"/>
      <c r="AF14" s="656"/>
      <c r="AG14" s="656"/>
      <c r="AH14" s="656"/>
      <c r="AI14" s="656"/>
      <c r="AJ14" s="656"/>
      <c r="AK14" s="656"/>
      <c r="AL14" s="631" t="s">
        <v>600</v>
      </c>
      <c r="AM14" s="632"/>
      <c r="AN14" s="632"/>
      <c r="AO14" s="657"/>
      <c r="AP14" s="625" t="s">
        <v>602</v>
      </c>
      <c r="AQ14" s="626"/>
      <c r="AR14" s="626"/>
      <c r="AS14" s="626"/>
      <c r="AT14" s="626"/>
      <c r="AU14" s="626"/>
      <c r="AV14" s="626"/>
      <c r="AW14" s="626"/>
      <c r="AX14" s="626"/>
      <c r="AY14" s="626"/>
      <c r="AZ14" s="626"/>
      <c r="BA14" s="626"/>
      <c r="BB14" s="626"/>
      <c r="BC14" s="626"/>
      <c r="BD14" s="626"/>
      <c r="BE14" s="626"/>
      <c r="BF14" s="627"/>
      <c r="BG14" s="628">
        <v>732251</v>
      </c>
      <c r="BH14" s="629"/>
      <c r="BI14" s="629"/>
      <c r="BJ14" s="629"/>
      <c r="BK14" s="629"/>
      <c r="BL14" s="629"/>
      <c r="BM14" s="629"/>
      <c r="BN14" s="630"/>
      <c r="BO14" s="655">
        <v>2.4</v>
      </c>
      <c r="BP14" s="655"/>
      <c r="BQ14" s="655"/>
      <c r="BR14" s="655"/>
      <c r="BS14" s="656" t="s">
        <v>600</v>
      </c>
      <c r="BT14" s="656"/>
      <c r="BU14" s="656"/>
      <c r="BV14" s="656"/>
      <c r="BW14" s="656"/>
      <c r="BX14" s="656"/>
      <c r="BY14" s="656"/>
      <c r="BZ14" s="656"/>
      <c r="CA14" s="656"/>
      <c r="CB14" s="714"/>
      <c r="CD14" s="670" t="s">
        <v>245</v>
      </c>
      <c r="CE14" s="667"/>
      <c r="CF14" s="667"/>
      <c r="CG14" s="667"/>
      <c r="CH14" s="667"/>
      <c r="CI14" s="667"/>
      <c r="CJ14" s="667"/>
      <c r="CK14" s="667"/>
      <c r="CL14" s="667"/>
      <c r="CM14" s="667"/>
      <c r="CN14" s="667"/>
      <c r="CO14" s="667"/>
      <c r="CP14" s="667"/>
      <c r="CQ14" s="668"/>
      <c r="CR14" s="628">
        <v>2931122</v>
      </c>
      <c r="CS14" s="629"/>
      <c r="CT14" s="629"/>
      <c r="CU14" s="629"/>
      <c r="CV14" s="629"/>
      <c r="CW14" s="629"/>
      <c r="CX14" s="629"/>
      <c r="CY14" s="630"/>
      <c r="CZ14" s="655">
        <v>2.8</v>
      </c>
      <c r="DA14" s="655"/>
      <c r="DB14" s="655"/>
      <c r="DC14" s="655"/>
      <c r="DD14" s="634">
        <v>263926</v>
      </c>
      <c r="DE14" s="629"/>
      <c r="DF14" s="629"/>
      <c r="DG14" s="629"/>
      <c r="DH14" s="629"/>
      <c r="DI14" s="629"/>
      <c r="DJ14" s="629"/>
      <c r="DK14" s="629"/>
      <c r="DL14" s="629"/>
      <c r="DM14" s="629"/>
      <c r="DN14" s="629"/>
      <c r="DO14" s="629"/>
      <c r="DP14" s="630"/>
      <c r="DQ14" s="634">
        <v>2598746</v>
      </c>
      <c r="DR14" s="629"/>
      <c r="DS14" s="629"/>
      <c r="DT14" s="629"/>
      <c r="DU14" s="629"/>
      <c r="DV14" s="629"/>
      <c r="DW14" s="629"/>
      <c r="DX14" s="629"/>
      <c r="DY14" s="629"/>
      <c r="DZ14" s="629"/>
      <c r="EA14" s="629"/>
      <c r="EB14" s="629"/>
      <c r="EC14" s="669"/>
    </row>
    <row r="15" spans="2:143" ht="11.25" customHeight="1">
      <c r="B15" s="625" t="s">
        <v>246</v>
      </c>
      <c r="C15" s="626"/>
      <c r="D15" s="626"/>
      <c r="E15" s="626"/>
      <c r="F15" s="626"/>
      <c r="G15" s="626"/>
      <c r="H15" s="626"/>
      <c r="I15" s="626"/>
      <c r="J15" s="626"/>
      <c r="K15" s="626"/>
      <c r="L15" s="626"/>
      <c r="M15" s="626"/>
      <c r="N15" s="626"/>
      <c r="O15" s="626"/>
      <c r="P15" s="626"/>
      <c r="Q15" s="627"/>
      <c r="R15" s="628" t="s">
        <v>596</v>
      </c>
      <c r="S15" s="629"/>
      <c r="T15" s="629"/>
      <c r="U15" s="629"/>
      <c r="V15" s="629"/>
      <c r="W15" s="629"/>
      <c r="X15" s="629"/>
      <c r="Y15" s="630"/>
      <c r="Z15" s="655" t="s">
        <v>596</v>
      </c>
      <c r="AA15" s="655"/>
      <c r="AB15" s="655"/>
      <c r="AC15" s="655"/>
      <c r="AD15" s="656" t="s">
        <v>129</v>
      </c>
      <c r="AE15" s="656"/>
      <c r="AF15" s="656"/>
      <c r="AG15" s="656"/>
      <c r="AH15" s="656"/>
      <c r="AI15" s="656"/>
      <c r="AJ15" s="656"/>
      <c r="AK15" s="656"/>
      <c r="AL15" s="631" t="s">
        <v>596</v>
      </c>
      <c r="AM15" s="632"/>
      <c r="AN15" s="632"/>
      <c r="AO15" s="657"/>
      <c r="AP15" s="625" t="s">
        <v>247</v>
      </c>
      <c r="AQ15" s="626"/>
      <c r="AR15" s="626"/>
      <c r="AS15" s="626"/>
      <c r="AT15" s="626"/>
      <c r="AU15" s="626"/>
      <c r="AV15" s="626"/>
      <c r="AW15" s="626"/>
      <c r="AX15" s="626"/>
      <c r="AY15" s="626"/>
      <c r="AZ15" s="626"/>
      <c r="BA15" s="626"/>
      <c r="BB15" s="626"/>
      <c r="BC15" s="626"/>
      <c r="BD15" s="626"/>
      <c r="BE15" s="626"/>
      <c r="BF15" s="627"/>
      <c r="BG15" s="628">
        <v>1249368</v>
      </c>
      <c r="BH15" s="629"/>
      <c r="BI15" s="629"/>
      <c r="BJ15" s="629"/>
      <c r="BK15" s="629"/>
      <c r="BL15" s="629"/>
      <c r="BM15" s="629"/>
      <c r="BN15" s="630"/>
      <c r="BO15" s="655">
        <v>4.2</v>
      </c>
      <c r="BP15" s="655"/>
      <c r="BQ15" s="655"/>
      <c r="BR15" s="655"/>
      <c r="BS15" s="656" t="s">
        <v>129</v>
      </c>
      <c r="BT15" s="656"/>
      <c r="BU15" s="656"/>
      <c r="BV15" s="656"/>
      <c r="BW15" s="656"/>
      <c r="BX15" s="656"/>
      <c r="BY15" s="656"/>
      <c r="BZ15" s="656"/>
      <c r="CA15" s="656"/>
      <c r="CB15" s="714"/>
      <c r="CD15" s="670" t="s">
        <v>248</v>
      </c>
      <c r="CE15" s="667"/>
      <c r="CF15" s="667"/>
      <c r="CG15" s="667"/>
      <c r="CH15" s="667"/>
      <c r="CI15" s="667"/>
      <c r="CJ15" s="667"/>
      <c r="CK15" s="667"/>
      <c r="CL15" s="667"/>
      <c r="CM15" s="667"/>
      <c r="CN15" s="667"/>
      <c r="CO15" s="667"/>
      <c r="CP15" s="667"/>
      <c r="CQ15" s="668"/>
      <c r="CR15" s="628">
        <v>9294392</v>
      </c>
      <c r="CS15" s="629"/>
      <c r="CT15" s="629"/>
      <c r="CU15" s="629"/>
      <c r="CV15" s="629"/>
      <c r="CW15" s="629"/>
      <c r="CX15" s="629"/>
      <c r="CY15" s="630"/>
      <c r="CZ15" s="655">
        <v>8.9</v>
      </c>
      <c r="DA15" s="655"/>
      <c r="DB15" s="655"/>
      <c r="DC15" s="655"/>
      <c r="DD15" s="634">
        <v>1581122</v>
      </c>
      <c r="DE15" s="629"/>
      <c r="DF15" s="629"/>
      <c r="DG15" s="629"/>
      <c r="DH15" s="629"/>
      <c r="DI15" s="629"/>
      <c r="DJ15" s="629"/>
      <c r="DK15" s="629"/>
      <c r="DL15" s="629"/>
      <c r="DM15" s="629"/>
      <c r="DN15" s="629"/>
      <c r="DO15" s="629"/>
      <c r="DP15" s="630"/>
      <c r="DQ15" s="634">
        <v>6816472</v>
      </c>
      <c r="DR15" s="629"/>
      <c r="DS15" s="629"/>
      <c r="DT15" s="629"/>
      <c r="DU15" s="629"/>
      <c r="DV15" s="629"/>
      <c r="DW15" s="629"/>
      <c r="DX15" s="629"/>
      <c r="DY15" s="629"/>
      <c r="DZ15" s="629"/>
      <c r="EA15" s="629"/>
      <c r="EB15" s="629"/>
      <c r="EC15" s="669"/>
    </row>
    <row r="16" spans="2:143" ht="11.25" customHeight="1">
      <c r="B16" s="625" t="s">
        <v>603</v>
      </c>
      <c r="C16" s="626"/>
      <c r="D16" s="626"/>
      <c r="E16" s="626"/>
      <c r="F16" s="626"/>
      <c r="G16" s="626"/>
      <c r="H16" s="626"/>
      <c r="I16" s="626"/>
      <c r="J16" s="626"/>
      <c r="K16" s="626"/>
      <c r="L16" s="626"/>
      <c r="M16" s="626"/>
      <c r="N16" s="626"/>
      <c r="O16" s="626"/>
      <c r="P16" s="626"/>
      <c r="Q16" s="627"/>
      <c r="R16" s="628">
        <v>74658</v>
      </c>
      <c r="S16" s="629"/>
      <c r="T16" s="629"/>
      <c r="U16" s="629"/>
      <c r="V16" s="629"/>
      <c r="W16" s="629"/>
      <c r="X16" s="629"/>
      <c r="Y16" s="630"/>
      <c r="Z16" s="655">
        <v>0.1</v>
      </c>
      <c r="AA16" s="655"/>
      <c r="AB16" s="655"/>
      <c r="AC16" s="655"/>
      <c r="AD16" s="656">
        <v>74658</v>
      </c>
      <c r="AE16" s="656"/>
      <c r="AF16" s="656"/>
      <c r="AG16" s="656"/>
      <c r="AH16" s="656"/>
      <c r="AI16" s="656"/>
      <c r="AJ16" s="656"/>
      <c r="AK16" s="656"/>
      <c r="AL16" s="631">
        <v>0.1</v>
      </c>
      <c r="AM16" s="632"/>
      <c r="AN16" s="632"/>
      <c r="AO16" s="657"/>
      <c r="AP16" s="625" t="s">
        <v>604</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596</v>
      </c>
      <c r="BP16" s="655"/>
      <c r="BQ16" s="655"/>
      <c r="BR16" s="655"/>
      <c r="BS16" s="656" t="s">
        <v>596</v>
      </c>
      <c r="BT16" s="656"/>
      <c r="BU16" s="656"/>
      <c r="BV16" s="656"/>
      <c r="BW16" s="656"/>
      <c r="BX16" s="656"/>
      <c r="BY16" s="656"/>
      <c r="BZ16" s="656"/>
      <c r="CA16" s="656"/>
      <c r="CB16" s="714"/>
      <c r="CD16" s="670" t="s">
        <v>249</v>
      </c>
      <c r="CE16" s="667"/>
      <c r="CF16" s="667"/>
      <c r="CG16" s="667"/>
      <c r="CH16" s="667"/>
      <c r="CI16" s="667"/>
      <c r="CJ16" s="667"/>
      <c r="CK16" s="667"/>
      <c r="CL16" s="667"/>
      <c r="CM16" s="667"/>
      <c r="CN16" s="667"/>
      <c r="CO16" s="667"/>
      <c r="CP16" s="667"/>
      <c r="CQ16" s="668"/>
      <c r="CR16" s="628">
        <v>320011</v>
      </c>
      <c r="CS16" s="629"/>
      <c r="CT16" s="629"/>
      <c r="CU16" s="629"/>
      <c r="CV16" s="629"/>
      <c r="CW16" s="629"/>
      <c r="CX16" s="629"/>
      <c r="CY16" s="630"/>
      <c r="CZ16" s="655">
        <v>0.3</v>
      </c>
      <c r="DA16" s="655"/>
      <c r="DB16" s="655"/>
      <c r="DC16" s="655"/>
      <c r="DD16" s="634" t="s">
        <v>129</v>
      </c>
      <c r="DE16" s="629"/>
      <c r="DF16" s="629"/>
      <c r="DG16" s="629"/>
      <c r="DH16" s="629"/>
      <c r="DI16" s="629"/>
      <c r="DJ16" s="629"/>
      <c r="DK16" s="629"/>
      <c r="DL16" s="629"/>
      <c r="DM16" s="629"/>
      <c r="DN16" s="629"/>
      <c r="DO16" s="629"/>
      <c r="DP16" s="630"/>
      <c r="DQ16" s="634">
        <v>64178</v>
      </c>
      <c r="DR16" s="629"/>
      <c r="DS16" s="629"/>
      <c r="DT16" s="629"/>
      <c r="DU16" s="629"/>
      <c r="DV16" s="629"/>
      <c r="DW16" s="629"/>
      <c r="DX16" s="629"/>
      <c r="DY16" s="629"/>
      <c r="DZ16" s="629"/>
      <c r="EA16" s="629"/>
      <c r="EB16" s="629"/>
      <c r="EC16" s="669"/>
    </row>
    <row r="17" spans="2:133" ht="11.25" customHeight="1">
      <c r="B17" s="625" t="s">
        <v>250</v>
      </c>
      <c r="C17" s="626"/>
      <c r="D17" s="626"/>
      <c r="E17" s="626"/>
      <c r="F17" s="626"/>
      <c r="G17" s="626"/>
      <c r="H17" s="626"/>
      <c r="I17" s="626"/>
      <c r="J17" s="626"/>
      <c r="K17" s="626"/>
      <c r="L17" s="626"/>
      <c r="M17" s="626"/>
      <c r="N17" s="626"/>
      <c r="O17" s="626"/>
      <c r="P17" s="626"/>
      <c r="Q17" s="627"/>
      <c r="R17" s="628">
        <v>534375</v>
      </c>
      <c r="S17" s="629"/>
      <c r="T17" s="629"/>
      <c r="U17" s="629"/>
      <c r="V17" s="629"/>
      <c r="W17" s="629"/>
      <c r="X17" s="629"/>
      <c r="Y17" s="630"/>
      <c r="Z17" s="655">
        <v>0.5</v>
      </c>
      <c r="AA17" s="655"/>
      <c r="AB17" s="655"/>
      <c r="AC17" s="655"/>
      <c r="AD17" s="656">
        <v>534375</v>
      </c>
      <c r="AE17" s="656"/>
      <c r="AF17" s="656"/>
      <c r="AG17" s="656"/>
      <c r="AH17" s="656"/>
      <c r="AI17" s="656"/>
      <c r="AJ17" s="656"/>
      <c r="AK17" s="656"/>
      <c r="AL17" s="631">
        <v>0.9</v>
      </c>
      <c r="AM17" s="632"/>
      <c r="AN17" s="632"/>
      <c r="AO17" s="657"/>
      <c r="AP17" s="625" t="s">
        <v>251</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596</v>
      </c>
      <c r="BP17" s="655"/>
      <c r="BQ17" s="655"/>
      <c r="BR17" s="655"/>
      <c r="BS17" s="656" t="s">
        <v>596</v>
      </c>
      <c r="BT17" s="656"/>
      <c r="BU17" s="656"/>
      <c r="BV17" s="656"/>
      <c r="BW17" s="656"/>
      <c r="BX17" s="656"/>
      <c r="BY17" s="656"/>
      <c r="BZ17" s="656"/>
      <c r="CA17" s="656"/>
      <c r="CB17" s="714"/>
      <c r="CD17" s="670" t="s">
        <v>252</v>
      </c>
      <c r="CE17" s="667"/>
      <c r="CF17" s="667"/>
      <c r="CG17" s="667"/>
      <c r="CH17" s="667"/>
      <c r="CI17" s="667"/>
      <c r="CJ17" s="667"/>
      <c r="CK17" s="667"/>
      <c r="CL17" s="667"/>
      <c r="CM17" s="667"/>
      <c r="CN17" s="667"/>
      <c r="CO17" s="667"/>
      <c r="CP17" s="667"/>
      <c r="CQ17" s="668"/>
      <c r="CR17" s="628">
        <v>13169295</v>
      </c>
      <c r="CS17" s="629"/>
      <c r="CT17" s="629"/>
      <c r="CU17" s="629"/>
      <c r="CV17" s="629"/>
      <c r="CW17" s="629"/>
      <c r="CX17" s="629"/>
      <c r="CY17" s="630"/>
      <c r="CZ17" s="655">
        <v>12.7</v>
      </c>
      <c r="DA17" s="655"/>
      <c r="DB17" s="655"/>
      <c r="DC17" s="655"/>
      <c r="DD17" s="634" t="s">
        <v>596</v>
      </c>
      <c r="DE17" s="629"/>
      <c r="DF17" s="629"/>
      <c r="DG17" s="629"/>
      <c r="DH17" s="629"/>
      <c r="DI17" s="629"/>
      <c r="DJ17" s="629"/>
      <c r="DK17" s="629"/>
      <c r="DL17" s="629"/>
      <c r="DM17" s="629"/>
      <c r="DN17" s="629"/>
      <c r="DO17" s="629"/>
      <c r="DP17" s="630"/>
      <c r="DQ17" s="634">
        <v>12907450</v>
      </c>
      <c r="DR17" s="629"/>
      <c r="DS17" s="629"/>
      <c r="DT17" s="629"/>
      <c r="DU17" s="629"/>
      <c r="DV17" s="629"/>
      <c r="DW17" s="629"/>
      <c r="DX17" s="629"/>
      <c r="DY17" s="629"/>
      <c r="DZ17" s="629"/>
      <c r="EA17" s="629"/>
      <c r="EB17" s="629"/>
      <c r="EC17" s="669"/>
    </row>
    <row r="18" spans="2:133" ht="11.25" customHeight="1">
      <c r="B18" s="625" t="s">
        <v>253</v>
      </c>
      <c r="C18" s="626"/>
      <c r="D18" s="626"/>
      <c r="E18" s="626"/>
      <c r="F18" s="626"/>
      <c r="G18" s="626"/>
      <c r="H18" s="626"/>
      <c r="I18" s="626"/>
      <c r="J18" s="626"/>
      <c r="K18" s="626"/>
      <c r="L18" s="626"/>
      <c r="M18" s="626"/>
      <c r="N18" s="626"/>
      <c r="O18" s="626"/>
      <c r="P18" s="626"/>
      <c r="Q18" s="627"/>
      <c r="R18" s="628">
        <v>651736</v>
      </c>
      <c r="S18" s="629"/>
      <c r="T18" s="629"/>
      <c r="U18" s="629"/>
      <c r="V18" s="629"/>
      <c r="W18" s="629"/>
      <c r="X18" s="629"/>
      <c r="Y18" s="630"/>
      <c r="Z18" s="655">
        <v>0.6</v>
      </c>
      <c r="AA18" s="655"/>
      <c r="AB18" s="655"/>
      <c r="AC18" s="655"/>
      <c r="AD18" s="656">
        <v>615049</v>
      </c>
      <c r="AE18" s="656"/>
      <c r="AF18" s="656"/>
      <c r="AG18" s="656"/>
      <c r="AH18" s="656"/>
      <c r="AI18" s="656"/>
      <c r="AJ18" s="656"/>
      <c r="AK18" s="656"/>
      <c r="AL18" s="631">
        <v>1.1000000238418579</v>
      </c>
      <c r="AM18" s="632"/>
      <c r="AN18" s="632"/>
      <c r="AO18" s="657"/>
      <c r="AP18" s="625" t="s">
        <v>254</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596</v>
      </c>
      <c r="BP18" s="655"/>
      <c r="BQ18" s="655"/>
      <c r="BR18" s="655"/>
      <c r="BS18" s="656" t="s">
        <v>600</v>
      </c>
      <c r="BT18" s="656"/>
      <c r="BU18" s="656"/>
      <c r="BV18" s="656"/>
      <c r="BW18" s="656"/>
      <c r="BX18" s="656"/>
      <c r="BY18" s="656"/>
      <c r="BZ18" s="656"/>
      <c r="CA18" s="656"/>
      <c r="CB18" s="714"/>
      <c r="CD18" s="670" t="s">
        <v>255</v>
      </c>
      <c r="CE18" s="667"/>
      <c r="CF18" s="667"/>
      <c r="CG18" s="667"/>
      <c r="CH18" s="667"/>
      <c r="CI18" s="667"/>
      <c r="CJ18" s="667"/>
      <c r="CK18" s="667"/>
      <c r="CL18" s="667"/>
      <c r="CM18" s="667"/>
      <c r="CN18" s="667"/>
      <c r="CO18" s="667"/>
      <c r="CP18" s="667"/>
      <c r="CQ18" s="668"/>
      <c r="CR18" s="628">
        <v>10269</v>
      </c>
      <c r="CS18" s="629"/>
      <c r="CT18" s="629"/>
      <c r="CU18" s="629"/>
      <c r="CV18" s="629"/>
      <c r="CW18" s="629"/>
      <c r="CX18" s="629"/>
      <c r="CY18" s="630"/>
      <c r="CZ18" s="655">
        <v>0</v>
      </c>
      <c r="DA18" s="655"/>
      <c r="DB18" s="655"/>
      <c r="DC18" s="655"/>
      <c r="DD18" s="634" t="s">
        <v>596</v>
      </c>
      <c r="DE18" s="629"/>
      <c r="DF18" s="629"/>
      <c r="DG18" s="629"/>
      <c r="DH18" s="629"/>
      <c r="DI18" s="629"/>
      <c r="DJ18" s="629"/>
      <c r="DK18" s="629"/>
      <c r="DL18" s="629"/>
      <c r="DM18" s="629"/>
      <c r="DN18" s="629"/>
      <c r="DO18" s="629"/>
      <c r="DP18" s="630"/>
      <c r="DQ18" s="634">
        <v>10269</v>
      </c>
      <c r="DR18" s="629"/>
      <c r="DS18" s="629"/>
      <c r="DT18" s="629"/>
      <c r="DU18" s="629"/>
      <c r="DV18" s="629"/>
      <c r="DW18" s="629"/>
      <c r="DX18" s="629"/>
      <c r="DY18" s="629"/>
      <c r="DZ18" s="629"/>
      <c r="EA18" s="629"/>
      <c r="EB18" s="629"/>
      <c r="EC18" s="669"/>
    </row>
    <row r="19" spans="2:133" ht="11.25" customHeight="1">
      <c r="B19" s="625" t="s">
        <v>605</v>
      </c>
      <c r="C19" s="626"/>
      <c r="D19" s="626"/>
      <c r="E19" s="626"/>
      <c r="F19" s="626"/>
      <c r="G19" s="626"/>
      <c r="H19" s="626"/>
      <c r="I19" s="626"/>
      <c r="J19" s="626"/>
      <c r="K19" s="626"/>
      <c r="L19" s="626"/>
      <c r="M19" s="626"/>
      <c r="N19" s="626"/>
      <c r="O19" s="626"/>
      <c r="P19" s="626"/>
      <c r="Q19" s="627"/>
      <c r="R19" s="628">
        <v>145996</v>
      </c>
      <c r="S19" s="629"/>
      <c r="T19" s="629"/>
      <c r="U19" s="629"/>
      <c r="V19" s="629"/>
      <c r="W19" s="629"/>
      <c r="X19" s="629"/>
      <c r="Y19" s="630"/>
      <c r="Z19" s="655">
        <v>0.1</v>
      </c>
      <c r="AA19" s="655"/>
      <c r="AB19" s="655"/>
      <c r="AC19" s="655"/>
      <c r="AD19" s="656">
        <v>145996</v>
      </c>
      <c r="AE19" s="656"/>
      <c r="AF19" s="656"/>
      <c r="AG19" s="656"/>
      <c r="AH19" s="656"/>
      <c r="AI19" s="656"/>
      <c r="AJ19" s="656"/>
      <c r="AK19" s="656"/>
      <c r="AL19" s="631">
        <v>0.3</v>
      </c>
      <c r="AM19" s="632"/>
      <c r="AN19" s="632"/>
      <c r="AO19" s="657"/>
      <c r="AP19" s="625" t="s">
        <v>256</v>
      </c>
      <c r="AQ19" s="626"/>
      <c r="AR19" s="626"/>
      <c r="AS19" s="626"/>
      <c r="AT19" s="626"/>
      <c r="AU19" s="626"/>
      <c r="AV19" s="626"/>
      <c r="AW19" s="626"/>
      <c r="AX19" s="626"/>
      <c r="AY19" s="626"/>
      <c r="AZ19" s="626"/>
      <c r="BA19" s="626"/>
      <c r="BB19" s="626"/>
      <c r="BC19" s="626"/>
      <c r="BD19" s="626"/>
      <c r="BE19" s="626"/>
      <c r="BF19" s="627"/>
      <c r="BG19" s="628">
        <v>1051747</v>
      </c>
      <c r="BH19" s="629"/>
      <c r="BI19" s="629"/>
      <c r="BJ19" s="629"/>
      <c r="BK19" s="629"/>
      <c r="BL19" s="629"/>
      <c r="BM19" s="629"/>
      <c r="BN19" s="630"/>
      <c r="BO19" s="655">
        <v>3.5</v>
      </c>
      <c r="BP19" s="655"/>
      <c r="BQ19" s="655"/>
      <c r="BR19" s="655"/>
      <c r="BS19" s="656" t="s">
        <v>596</v>
      </c>
      <c r="BT19" s="656"/>
      <c r="BU19" s="656"/>
      <c r="BV19" s="656"/>
      <c r="BW19" s="656"/>
      <c r="BX19" s="656"/>
      <c r="BY19" s="656"/>
      <c r="BZ19" s="656"/>
      <c r="CA19" s="656"/>
      <c r="CB19" s="714"/>
      <c r="CD19" s="670" t="s">
        <v>606</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129</v>
      </c>
      <c r="DA19" s="655"/>
      <c r="DB19" s="655"/>
      <c r="DC19" s="655"/>
      <c r="DD19" s="634" t="s">
        <v>596</v>
      </c>
      <c r="DE19" s="629"/>
      <c r="DF19" s="629"/>
      <c r="DG19" s="629"/>
      <c r="DH19" s="629"/>
      <c r="DI19" s="629"/>
      <c r="DJ19" s="629"/>
      <c r="DK19" s="629"/>
      <c r="DL19" s="629"/>
      <c r="DM19" s="629"/>
      <c r="DN19" s="629"/>
      <c r="DO19" s="629"/>
      <c r="DP19" s="630"/>
      <c r="DQ19" s="634" t="s">
        <v>600</v>
      </c>
      <c r="DR19" s="629"/>
      <c r="DS19" s="629"/>
      <c r="DT19" s="629"/>
      <c r="DU19" s="629"/>
      <c r="DV19" s="629"/>
      <c r="DW19" s="629"/>
      <c r="DX19" s="629"/>
      <c r="DY19" s="629"/>
      <c r="DZ19" s="629"/>
      <c r="EA19" s="629"/>
      <c r="EB19" s="629"/>
      <c r="EC19" s="669"/>
    </row>
    <row r="20" spans="2:133" ht="11.25" customHeight="1">
      <c r="B20" s="625" t="s">
        <v>257</v>
      </c>
      <c r="C20" s="626"/>
      <c r="D20" s="626"/>
      <c r="E20" s="626"/>
      <c r="F20" s="626"/>
      <c r="G20" s="626"/>
      <c r="H20" s="626"/>
      <c r="I20" s="626"/>
      <c r="J20" s="626"/>
      <c r="K20" s="626"/>
      <c r="L20" s="626"/>
      <c r="M20" s="626"/>
      <c r="N20" s="626"/>
      <c r="O20" s="626"/>
      <c r="P20" s="626"/>
      <c r="Q20" s="627"/>
      <c r="R20" s="628">
        <v>19953</v>
      </c>
      <c r="S20" s="629"/>
      <c r="T20" s="629"/>
      <c r="U20" s="629"/>
      <c r="V20" s="629"/>
      <c r="W20" s="629"/>
      <c r="X20" s="629"/>
      <c r="Y20" s="630"/>
      <c r="Z20" s="655">
        <v>0</v>
      </c>
      <c r="AA20" s="655"/>
      <c r="AB20" s="655"/>
      <c r="AC20" s="655"/>
      <c r="AD20" s="656">
        <v>19953</v>
      </c>
      <c r="AE20" s="656"/>
      <c r="AF20" s="656"/>
      <c r="AG20" s="656"/>
      <c r="AH20" s="656"/>
      <c r="AI20" s="656"/>
      <c r="AJ20" s="656"/>
      <c r="AK20" s="656"/>
      <c r="AL20" s="631">
        <v>0</v>
      </c>
      <c r="AM20" s="632"/>
      <c r="AN20" s="632"/>
      <c r="AO20" s="657"/>
      <c r="AP20" s="625" t="s">
        <v>607</v>
      </c>
      <c r="AQ20" s="626"/>
      <c r="AR20" s="626"/>
      <c r="AS20" s="626"/>
      <c r="AT20" s="626"/>
      <c r="AU20" s="626"/>
      <c r="AV20" s="626"/>
      <c r="AW20" s="626"/>
      <c r="AX20" s="626"/>
      <c r="AY20" s="626"/>
      <c r="AZ20" s="626"/>
      <c r="BA20" s="626"/>
      <c r="BB20" s="626"/>
      <c r="BC20" s="626"/>
      <c r="BD20" s="626"/>
      <c r="BE20" s="626"/>
      <c r="BF20" s="627"/>
      <c r="BG20" s="628">
        <v>1051747</v>
      </c>
      <c r="BH20" s="629"/>
      <c r="BI20" s="629"/>
      <c r="BJ20" s="629"/>
      <c r="BK20" s="629"/>
      <c r="BL20" s="629"/>
      <c r="BM20" s="629"/>
      <c r="BN20" s="630"/>
      <c r="BO20" s="655">
        <v>3.5</v>
      </c>
      <c r="BP20" s="655"/>
      <c r="BQ20" s="655"/>
      <c r="BR20" s="655"/>
      <c r="BS20" s="656" t="s">
        <v>596</v>
      </c>
      <c r="BT20" s="656"/>
      <c r="BU20" s="656"/>
      <c r="BV20" s="656"/>
      <c r="BW20" s="656"/>
      <c r="BX20" s="656"/>
      <c r="BY20" s="656"/>
      <c r="BZ20" s="656"/>
      <c r="CA20" s="656"/>
      <c r="CB20" s="714"/>
      <c r="CD20" s="670" t="s">
        <v>258</v>
      </c>
      <c r="CE20" s="667"/>
      <c r="CF20" s="667"/>
      <c r="CG20" s="667"/>
      <c r="CH20" s="667"/>
      <c r="CI20" s="667"/>
      <c r="CJ20" s="667"/>
      <c r="CK20" s="667"/>
      <c r="CL20" s="667"/>
      <c r="CM20" s="667"/>
      <c r="CN20" s="667"/>
      <c r="CO20" s="667"/>
      <c r="CP20" s="667"/>
      <c r="CQ20" s="668"/>
      <c r="CR20" s="628">
        <v>103971849</v>
      </c>
      <c r="CS20" s="629"/>
      <c r="CT20" s="629"/>
      <c r="CU20" s="629"/>
      <c r="CV20" s="629"/>
      <c r="CW20" s="629"/>
      <c r="CX20" s="629"/>
      <c r="CY20" s="630"/>
      <c r="CZ20" s="655">
        <v>100</v>
      </c>
      <c r="DA20" s="655"/>
      <c r="DB20" s="655"/>
      <c r="DC20" s="655"/>
      <c r="DD20" s="634">
        <v>9329374</v>
      </c>
      <c r="DE20" s="629"/>
      <c r="DF20" s="629"/>
      <c r="DG20" s="629"/>
      <c r="DH20" s="629"/>
      <c r="DI20" s="629"/>
      <c r="DJ20" s="629"/>
      <c r="DK20" s="629"/>
      <c r="DL20" s="629"/>
      <c r="DM20" s="629"/>
      <c r="DN20" s="629"/>
      <c r="DO20" s="629"/>
      <c r="DP20" s="630"/>
      <c r="DQ20" s="634">
        <v>68597967</v>
      </c>
      <c r="DR20" s="629"/>
      <c r="DS20" s="629"/>
      <c r="DT20" s="629"/>
      <c r="DU20" s="629"/>
      <c r="DV20" s="629"/>
      <c r="DW20" s="629"/>
      <c r="DX20" s="629"/>
      <c r="DY20" s="629"/>
      <c r="DZ20" s="629"/>
      <c r="EA20" s="629"/>
      <c r="EB20" s="629"/>
      <c r="EC20" s="669"/>
    </row>
    <row r="21" spans="2:133" ht="11.25" customHeight="1">
      <c r="B21" s="625" t="s">
        <v>259</v>
      </c>
      <c r="C21" s="626"/>
      <c r="D21" s="626"/>
      <c r="E21" s="626"/>
      <c r="F21" s="626"/>
      <c r="G21" s="626"/>
      <c r="H21" s="626"/>
      <c r="I21" s="626"/>
      <c r="J21" s="626"/>
      <c r="K21" s="626"/>
      <c r="L21" s="626"/>
      <c r="M21" s="626"/>
      <c r="N21" s="626"/>
      <c r="O21" s="626"/>
      <c r="P21" s="626"/>
      <c r="Q21" s="627"/>
      <c r="R21" s="628">
        <v>13958</v>
      </c>
      <c r="S21" s="629"/>
      <c r="T21" s="629"/>
      <c r="U21" s="629"/>
      <c r="V21" s="629"/>
      <c r="W21" s="629"/>
      <c r="X21" s="629"/>
      <c r="Y21" s="630"/>
      <c r="Z21" s="655">
        <v>0</v>
      </c>
      <c r="AA21" s="655"/>
      <c r="AB21" s="655"/>
      <c r="AC21" s="655"/>
      <c r="AD21" s="656">
        <v>13958</v>
      </c>
      <c r="AE21" s="656"/>
      <c r="AF21" s="656"/>
      <c r="AG21" s="656"/>
      <c r="AH21" s="656"/>
      <c r="AI21" s="656"/>
      <c r="AJ21" s="656"/>
      <c r="AK21" s="656"/>
      <c r="AL21" s="631">
        <v>0</v>
      </c>
      <c r="AM21" s="632"/>
      <c r="AN21" s="632"/>
      <c r="AO21" s="657"/>
      <c r="AP21" s="721" t="s">
        <v>608</v>
      </c>
      <c r="AQ21" s="728"/>
      <c r="AR21" s="728"/>
      <c r="AS21" s="728"/>
      <c r="AT21" s="728"/>
      <c r="AU21" s="728"/>
      <c r="AV21" s="728"/>
      <c r="AW21" s="728"/>
      <c r="AX21" s="728"/>
      <c r="AY21" s="728"/>
      <c r="AZ21" s="728"/>
      <c r="BA21" s="728"/>
      <c r="BB21" s="728"/>
      <c r="BC21" s="728"/>
      <c r="BD21" s="728"/>
      <c r="BE21" s="728"/>
      <c r="BF21" s="723"/>
      <c r="BG21" s="628">
        <v>19023</v>
      </c>
      <c r="BH21" s="629"/>
      <c r="BI21" s="629"/>
      <c r="BJ21" s="629"/>
      <c r="BK21" s="629"/>
      <c r="BL21" s="629"/>
      <c r="BM21" s="629"/>
      <c r="BN21" s="630"/>
      <c r="BO21" s="655">
        <v>0.1</v>
      </c>
      <c r="BP21" s="655"/>
      <c r="BQ21" s="655"/>
      <c r="BR21" s="655"/>
      <c r="BS21" s="656" t="s">
        <v>596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609</v>
      </c>
      <c r="C22" s="692"/>
      <c r="D22" s="692"/>
      <c r="E22" s="692"/>
      <c r="F22" s="692"/>
      <c r="G22" s="692"/>
      <c r="H22" s="692"/>
      <c r="I22" s="692"/>
      <c r="J22" s="692"/>
      <c r="K22" s="692"/>
      <c r="L22" s="692"/>
      <c r="M22" s="692"/>
      <c r="N22" s="692"/>
      <c r="O22" s="692"/>
      <c r="P22" s="692"/>
      <c r="Q22" s="693"/>
      <c r="R22" s="628">
        <v>471829</v>
      </c>
      <c r="S22" s="629"/>
      <c r="T22" s="629"/>
      <c r="U22" s="629"/>
      <c r="V22" s="629"/>
      <c r="W22" s="629"/>
      <c r="X22" s="629"/>
      <c r="Y22" s="630"/>
      <c r="Z22" s="655">
        <v>0.4</v>
      </c>
      <c r="AA22" s="655"/>
      <c r="AB22" s="655"/>
      <c r="AC22" s="655"/>
      <c r="AD22" s="656">
        <v>435142</v>
      </c>
      <c r="AE22" s="656"/>
      <c r="AF22" s="656"/>
      <c r="AG22" s="656"/>
      <c r="AH22" s="656"/>
      <c r="AI22" s="656"/>
      <c r="AJ22" s="656"/>
      <c r="AK22" s="656"/>
      <c r="AL22" s="631">
        <v>0.80000001192092896</v>
      </c>
      <c r="AM22" s="632"/>
      <c r="AN22" s="632"/>
      <c r="AO22" s="657"/>
      <c r="AP22" s="721" t="s">
        <v>260</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261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262</v>
      </c>
      <c r="C23" s="626"/>
      <c r="D23" s="626"/>
      <c r="E23" s="626"/>
      <c r="F23" s="626"/>
      <c r="G23" s="626"/>
      <c r="H23" s="626"/>
      <c r="I23" s="626"/>
      <c r="J23" s="626"/>
      <c r="K23" s="626"/>
      <c r="L23" s="626"/>
      <c r="M23" s="626"/>
      <c r="N23" s="626"/>
      <c r="O23" s="626"/>
      <c r="P23" s="626"/>
      <c r="Q23" s="627"/>
      <c r="R23" s="628">
        <v>24553699</v>
      </c>
      <c r="S23" s="629"/>
      <c r="T23" s="629"/>
      <c r="U23" s="629"/>
      <c r="V23" s="629"/>
      <c r="W23" s="629"/>
      <c r="X23" s="629"/>
      <c r="Y23" s="630"/>
      <c r="Z23" s="655">
        <v>22.3</v>
      </c>
      <c r="AA23" s="655"/>
      <c r="AB23" s="655"/>
      <c r="AC23" s="655"/>
      <c r="AD23" s="656">
        <v>20299939</v>
      </c>
      <c r="AE23" s="656"/>
      <c r="AF23" s="656"/>
      <c r="AG23" s="656"/>
      <c r="AH23" s="656"/>
      <c r="AI23" s="656"/>
      <c r="AJ23" s="656"/>
      <c r="AK23" s="656"/>
      <c r="AL23" s="631">
        <v>35.6</v>
      </c>
      <c r="AM23" s="632"/>
      <c r="AN23" s="632"/>
      <c r="AO23" s="657"/>
      <c r="AP23" s="721" t="s">
        <v>610</v>
      </c>
      <c r="AQ23" s="728"/>
      <c r="AR23" s="728"/>
      <c r="AS23" s="728"/>
      <c r="AT23" s="728"/>
      <c r="AU23" s="728"/>
      <c r="AV23" s="728"/>
      <c r="AW23" s="728"/>
      <c r="AX23" s="728"/>
      <c r="AY23" s="728"/>
      <c r="AZ23" s="728"/>
      <c r="BA23" s="728"/>
      <c r="BB23" s="728"/>
      <c r="BC23" s="728"/>
      <c r="BD23" s="728"/>
      <c r="BE23" s="728"/>
      <c r="BF23" s="723"/>
      <c r="BG23" s="628">
        <v>1032724</v>
      </c>
      <c r="BH23" s="629"/>
      <c r="BI23" s="629"/>
      <c r="BJ23" s="629"/>
      <c r="BK23" s="629"/>
      <c r="BL23" s="629"/>
      <c r="BM23" s="629"/>
      <c r="BN23" s="630"/>
      <c r="BO23" s="655">
        <v>3.4</v>
      </c>
      <c r="BP23" s="655"/>
      <c r="BQ23" s="655"/>
      <c r="BR23" s="655"/>
      <c r="BS23" s="656" t="s">
        <v>600</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263</v>
      </c>
      <c r="CS23" s="731"/>
      <c r="CT23" s="731"/>
      <c r="CU23" s="731"/>
      <c r="CV23" s="731"/>
      <c r="CW23" s="731"/>
      <c r="CX23" s="731"/>
      <c r="CY23" s="732"/>
      <c r="CZ23" s="730" t="s">
        <v>264</v>
      </c>
      <c r="DA23" s="731"/>
      <c r="DB23" s="731"/>
      <c r="DC23" s="732"/>
      <c r="DD23" s="730" t="s">
        <v>265</v>
      </c>
      <c r="DE23" s="731"/>
      <c r="DF23" s="731"/>
      <c r="DG23" s="731"/>
      <c r="DH23" s="731"/>
      <c r="DI23" s="731"/>
      <c r="DJ23" s="731"/>
      <c r="DK23" s="732"/>
      <c r="DL23" s="739" t="s">
        <v>266</v>
      </c>
      <c r="DM23" s="740"/>
      <c r="DN23" s="740"/>
      <c r="DO23" s="740"/>
      <c r="DP23" s="740"/>
      <c r="DQ23" s="740"/>
      <c r="DR23" s="740"/>
      <c r="DS23" s="740"/>
      <c r="DT23" s="740"/>
      <c r="DU23" s="740"/>
      <c r="DV23" s="741"/>
      <c r="DW23" s="730" t="s">
        <v>267</v>
      </c>
      <c r="DX23" s="731"/>
      <c r="DY23" s="731"/>
      <c r="DZ23" s="731"/>
      <c r="EA23" s="731"/>
      <c r="EB23" s="731"/>
      <c r="EC23" s="732"/>
    </row>
    <row r="24" spans="2:133" ht="11.25" customHeight="1">
      <c r="B24" s="625" t="s">
        <v>611</v>
      </c>
      <c r="C24" s="626"/>
      <c r="D24" s="626"/>
      <c r="E24" s="626"/>
      <c r="F24" s="626"/>
      <c r="G24" s="626"/>
      <c r="H24" s="626"/>
      <c r="I24" s="626"/>
      <c r="J24" s="626"/>
      <c r="K24" s="626"/>
      <c r="L24" s="626"/>
      <c r="M24" s="626"/>
      <c r="N24" s="626"/>
      <c r="O24" s="626"/>
      <c r="P24" s="626"/>
      <c r="Q24" s="627"/>
      <c r="R24" s="628">
        <v>20299939</v>
      </c>
      <c r="S24" s="629"/>
      <c r="T24" s="629"/>
      <c r="U24" s="629"/>
      <c r="V24" s="629"/>
      <c r="W24" s="629"/>
      <c r="X24" s="629"/>
      <c r="Y24" s="630"/>
      <c r="Z24" s="655">
        <v>18.399999999999999</v>
      </c>
      <c r="AA24" s="655"/>
      <c r="AB24" s="655"/>
      <c r="AC24" s="655"/>
      <c r="AD24" s="656">
        <v>20299939</v>
      </c>
      <c r="AE24" s="656"/>
      <c r="AF24" s="656"/>
      <c r="AG24" s="656"/>
      <c r="AH24" s="656"/>
      <c r="AI24" s="656"/>
      <c r="AJ24" s="656"/>
      <c r="AK24" s="656"/>
      <c r="AL24" s="631">
        <v>35.6</v>
      </c>
      <c r="AM24" s="632"/>
      <c r="AN24" s="632"/>
      <c r="AO24" s="657"/>
      <c r="AP24" s="721" t="s">
        <v>612</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600</v>
      </c>
      <c r="BT24" s="656"/>
      <c r="BU24" s="656"/>
      <c r="BV24" s="656"/>
      <c r="BW24" s="656"/>
      <c r="BX24" s="656"/>
      <c r="BY24" s="656"/>
      <c r="BZ24" s="656"/>
      <c r="CA24" s="656"/>
      <c r="CB24" s="714"/>
      <c r="CD24" s="684" t="s">
        <v>268</v>
      </c>
      <c r="CE24" s="685"/>
      <c r="CF24" s="685"/>
      <c r="CG24" s="685"/>
      <c r="CH24" s="685"/>
      <c r="CI24" s="685"/>
      <c r="CJ24" s="685"/>
      <c r="CK24" s="685"/>
      <c r="CL24" s="685"/>
      <c r="CM24" s="685"/>
      <c r="CN24" s="685"/>
      <c r="CO24" s="685"/>
      <c r="CP24" s="685"/>
      <c r="CQ24" s="686"/>
      <c r="CR24" s="681">
        <v>48998725</v>
      </c>
      <c r="CS24" s="682"/>
      <c r="CT24" s="682"/>
      <c r="CU24" s="682"/>
      <c r="CV24" s="682"/>
      <c r="CW24" s="682"/>
      <c r="CX24" s="682"/>
      <c r="CY24" s="725"/>
      <c r="CZ24" s="726">
        <v>47.1</v>
      </c>
      <c r="DA24" s="699"/>
      <c r="DB24" s="699"/>
      <c r="DC24" s="729"/>
      <c r="DD24" s="724">
        <v>32523975</v>
      </c>
      <c r="DE24" s="682"/>
      <c r="DF24" s="682"/>
      <c r="DG24" s="682"/>
      <c r="DH24" s="682"/>
      <c r="DI24" s="682"/>
      <c r="DJ24" s="682"/>
      <c r="DK24" s="725"/>
      <c r="DL24" s="724">
        <v>30837433</v>
      </c>
      <c r="DM24" s="682"/>
      <c r="DN24" s="682"/>
      <c r="DO24" s="682"/>
      <c r="DP24" s="682"/>
      <c r="DQ24" s="682"/>
      <c r="DR24" s="682"/>
      <c r="DS24" s="682"/>
      <c r="DT24" s="682"/>
      <c r="DU24" s="682"/>
      <c r="DV24" s="725"/>
      <c r="DW24" s="726">
        <v>51.1</v>
      </c>
      <c r="DX24" s="699"/>
      <c r="DY24" s="699"/>
      <c r="DZ24" s="699"/>
      <c r="EA24" s="699"/>
      <c r="EB24" s="699"/>
      <c r="EC24" s="727"/>
    </row>
    <row r="25" spans="2:133" ht="11.25" customHeight="1">
      <c r="B25" s="625" t="s">
        <v>613</v>
      </c>
      <c r="C25" s="626"/>
      <c r="D25" s="626"/>
      <c r="E25" s="626"/>
      <c r="F25" s="626"/>
      <c r="G25" s="626"/>
      <c r="H25" s="626"/>
      <c r="I25" s="626"/>
      <c r="J25" s="626"/>
      <c r="K25" s="626"/>
      <c r="L25" s="626"/>
      <c r="M25" s="626"/>
      <c r="N25" s="626"/>
      <c r="O25" s="626"/>
      <c r="P25" s="626"/>
      <c r="Q25" s="627"/>
      <c r="R25" s="628">
        <v>4245039</v>
      </c>
      <c r="S25" s="629"/>
      <c r="T25" s="629"/>
      <c r="U25" s="629"/>
      <c r="V25" s="629"/>
      <c r="W25" s="629"/>
      <c r="X25" s="629"/>
      <c r="Y25" s="630"/>
      <c r="Z25" s="655">
        <v>3.9</v>
      </c>
      <c r="AA25" s="655"/>
      <c r="AB25" s="655"/>
      <c r="AC25" s="655"/>
      <c r="AD25" s="656" t="s">
        <v>129</v>
      </c>
      <c r="AE25" s="656"/>
      <c r="AF25" s="656"/>
      <c r="AG25" s="656"/>
      <c r="AH25" s="656"/>
      <c r="AI25" s="656"/>
      <c r="AJ25" s="656"/>
      <c r="AK25" s="656"/>
      <c r="AL25" s="631" t="s">
        <v>596</v>
      </c>
      <c r="AM25" s="632"/>
      <c r="AN25" s="632"/>
      <c r="AO25" s="657"/>
      <c r="AP25" s="721" t="s">
        <v>614</v>
      </c>
      <c r="AQ25" s="728"/>
      <c r="AR25" s="728"/>
      <c r="AS25" s="728"/>
      <c r="AT25" s="728"/>
      <c r="AU25" s="728"/>
      <c r="AV25" s="728"/>
      <c r="AW25" s="728"/>
      <c r="AX25" s="728"/>
      <c r="AY25" s="728"/>
      <c r="AZ25" s="728"/>
      <c r="BA25" s="728"/>
      <c r="BB25" s="728"/>
      <c r="BC25" s="728"/>
      <c r="BD25" s="728"/>
      <c r="BE25" s="728"/>
      <c r="BF25" s="723"/>
      <c r="BG25" s="628" t="s">
        <v>596</v>
      </c>
      <c r="BH25" s="629"/>
      <c r="BI25" s="629"/>
      <c r="BJ25" s="629"/>
      <c r="BK25" s="629"/>
      <c r="BL25" s="629"/>
      <c r="BM25" s="629"/>
      <c r="BN25" s="630"/>
      <c r="BO25" s="655" t="s">
        <v>129</v>
      </c>
      <c r="BP25" s="655"/>
      <c r="BQ25" s="655"/>
      <c r="BR25" s="655"/>
      <c r="BS25" s="656" t="s">
        <v>596</v>
      </c>
      <c r="BT25" s="656"/>
      <c r="BU25" s="656"/>
      <c r="BV25" s="656"/>
      <c r="BW25" s="656"/>
      <c r="BX25" s="656"/>
      <c r="BY25" s="656"/>
      <c r="BZ25" s="656"/>
      <c r="CA25" s="656"/>
      <c r="CB25" s="714"/>
      <c r="CD25" s="670" t="s">
        <v>615</v>
      </c>
      <c r="CE25" s="667"/>
      <c r="CF25" s="667"/>
      <c r="CG25" s="667"/>
      <c r="CH25" s="667"/>
      <c r="CI25" s="667"/>
      <c r="CJ25" s="667"/>
      <c r="CK25" s="667"/>
      <c r="CL25" s="667"/>
      <c r="CM25" s="667"/>
      <c r="CN25" s="667"/>
      <c r="CO25" s="667"/>
      <c r="CP25" s="667"/>
      <c r="CQ25" s="668"/>
      <c r="CR25" s="628">
        <v>16170594</v>
      </c>
      <c r="CS25" s="639"/>
      <c r="CT25" s="639"/>
      <c r="CU25" s="639"/>
      <c r="CV25" s="639"/>
      <c r="CW25" s="639"/>
      <c r="CX25" s="639"/>
      <c r="CY25" s="640"/>
      <c r="CZ25" s="631">
        <v>15.6</v>
      </c>
      <c r="DA25" s="641"/>
      <c r="DB25" s="641"/>
      <c r="DC25" s="642"/>
      <c r="DD25" s="634">
        <v>14572944</v>
      </c>
      <c r="DE25" s="639"/>
      <c r="DF25" s="639"/>
      <c r="DG25" s="639"/>
      <c r="DH25" s="639"/>
      <c r="DI25" s="639"/>
      <c r="DJ25" s="639"/>
      <c r="DK25" s="640"/>
      <c r="DL25" s="634">
        <v>13824870</v>
      </c>
      <c r="DM25" s="639"/>
      <c r="DN25" s="639"/>
      <c r="DO25" s="639"/>
      <c r="DP25" s="639"/>
      <c r="DQ25" s="639"/>
      <c r="DR25" s="639"/>
      <c r="DS25" s="639"/>
      <c r="DT25" s="639"/>
      <c r="DU25" s="639"/>
      <c r="DV25" s="640"/>
      <c r="DW25" s="631">
        <v>22.9</v>
      </c>
      <c r="DX25" s="641"/>
      <c r="DY25" s="641"/>
      <c r="DZ25" s="641"/>
      <c r="EA25" s="641"/>
      <c r="EB25" s="641"/>
      <c r="EC25" s="662"/>
    </row>
    <row r="26" spans="2:133" ht="11.25" customHeight="1">
      <c r="B26" s="625" t="s">
        <v>616</v>
      </c>
      <c r="C26" s="626"/>
      <c r="D26" s="626"/>
      <c r="E26" s="626"/>
      <c r="F26" s="626"/>
      <c r="G26" s="626"/>
      <c r="H26" s="626"/>
      <c r="I26" s="626"/>
      <c r="J26" s="626"/>
      <c r="K26" s="626"/>
      <c r="L26" s="626"/>
      <c r="M26" s="626"/>
      <c r="N26" s="626"/>
      <c r="O26" s="626"/>
      <c r="P26" s="626"/>
      <c r="Q26" s="627"/>
      <c r="R26" s="628">
        <v>8721</v>
      </c>
      <c r="S26" s="629"/>
      <c r="T26" s="629"/>
      <c r="U26" s="629"/>
      <c r="V26" s="629"/>
      <c r="W26" s="629"/>
      <c r="X26" s="629"/>
      <c r="Y26" s="630"/>
      <c r="Z26" s="655">
        <v>0</v>
      </c>
      <c r="AA26" s="655"/>
      <c r="AB26" s="655"/>
      <c r="AC26" s="655"/>
      <c r="AD26" s="656" t="s">
        <v>129</v>
      </c>
      <c r="AE26" s="656"/>
      <c r="AF26" s="656"/>
      <c r="AG26" s="656"/>
      <c r="AH26" s="656"/>
      <c r="AI26" s="656"/>
      <c r="AJ26" s="656"/>
      <c r="AK26" s="656"/>
      <c r="AL26" s="631" t="s">
        <v>129</v>
      </c>
      <c r="AM26" s="632"/>
      <c r="AN26" s="632"/>
      <c r="AO26" s="657"/>
      <c r="AP26" s="721" t="s">
        <v>269</v>
      </c>
      <c r="AQ26" s="722"/>
      <c r="AR26" s="722"/>
      <c r="AS26" s="722"/>
      <c r="AT26" s="722"/>
      <c r="AU26" s="722"/>
      <c r="AV26" s="722"/>
      <c r="AW26" s="722"/>
      <c r="AX26" s="722"/>
      <c r="AY26" s="722"/>
      <c r="AZ26" s="722"/>
      <c r="BA26" s="722"/>
      <c r="BB26" s="722"/>
      <c r="BC26" s="722"/>
      <c r="BD26" s="722"/>
      <c r="BE26" s="722"/>
      <c r="BF26" s="723"/>
      <c r="BG26" s="628" t="s">
        <v>600</v>
      </c>
      <c r="BH26" s="629"/>
      <c r="BI26" s="629"/>
      <c r="BJ26" s="629"/>
      <c r="BK26" s="629"/>
      <c r="BL26" s="629"/>
      <c r="BM26" s="629"/>
      <c r="BN26" s="630"/>
      <c r="BO26" s="655" t="s">
        <v>129</v>
      </c>
      <c r="BP26" s="655"/>
      <c r="BQ26" s="655"/>
      <c r="BR26" s="655"/>
      <c r="BS26" s="656" t="s">
        <v>596</v>
      </c>
      <c r="BT26" s="656"/>
      <c r="BU26" s="656"/>
      <c r="BV26" s="656"/>
      <c r="BW26" s="656"/>
      <c r="BX26" s="656"/>
      <c r="BY26" s="656"/>
      <c r="BZ26" s="656"/>
      <c r="CA26" s="656"/>
      <c r="CB26" s="714"/>
      <c r="CD26" s="670" t="s">
        <v>270</v>
      </c>
      <c r="CE26" s="667"/>
      <c r="CF26" s="667"/>
      <c r="CG26" s="667"/>
      <c r="CH26" s="667"/>
      <c r="CI26" s="667"/>
      <c r="CJ26" s="667"/>
      <c r="CK26" s="667"/>
      <c r="CL26" s="667"/>
      <c r="CM26" s="667"/>
      <c r="CN26" s="667"/>
      <c r="CO26" s="667"/>
      <c r="CP26" s="667"/>
      <c r="CQ26" s="668"/>
      <c r="CR26" s="628">
        <v>10212539</v>
      </c>
      <c r="CS26" s="629"/>
      <c r="CT26" s="629"/>
      <c r="CU26" s="629"/>
      <c r="CV26" s="629"/>
      <c r="CW26" s="629"/>
      <c r="CX26" s="629"/>
      <c r="CY26" s="630"/>
      <c r="CZ26" s="631">
        <v>9.8000000000000007</v>
      </c>
      <c r="DA26" s="641"/>
      <c r="DB26" s="641"/>
      <c r="DC26" s="642"/>
      <c r="DD26" s="634">
        <v>9391284</v>
      </c>
      <c r="DE26" s="629"/>
      <c r="DF26" s="629"/>
      <c r="DG26" s="629"/>
      <c r="DH26" s="629"/>
      <c r="DI26" s="629"/>
      <c r="DJ26" s="629"/>
      <c r="DK26" s="630"/>
      <c r="DL26" s="634" t="s">
        <v>596</v>
      </c>
      <c r="DM26" s="629"/>
      <c r="DN26" s="629"/>
      <c r="DO26" s="629"/>
      <c r="DP26" s="629"/>
      <c r="DQ26" s="629"/>
      <c r="DR26" s="629"/>
      <c r="DS26" s="629"/>
      <c r="DT26" s="629"/>
      <c r="DU26" s="629"/>
      <c r="DV26" s="630"/>
      <c r="DW26" s="631" t="s">
        <v>600</v>
      </c>
      <c r="DX26" s="641"/>
      <c r="DY26" s="641"/>
      <c r="DZ26" s="641"/>
      <c r="EA26" s="641"/>
      <c r="EB26" s="641"/>
      <c r="EC26" s="662"/>
    </row>
    <row r="27" spans="2:133" ht="11.25" customHeight="1">
      <c r="B27" s="625" t="s">
        <v>617</v>
      </c>
      <c r="C27" s="626"/>
      <c r="D27" s="626"/>
      <c r="E27" s="626"/>
      <c r="F27" s="626"/>
      <c r="G27" s="626"/>
      <c r="H27" s="626"/>
      <c r="I27" s="626"/>
      <c r="J27" s="626"/>
      <c r="K27" s="626"/>
      <c r="L27" s="626"/>
      <c r="M27" s="626"/>
      <c r="N27" s="626"/>
      <c r="O27" s="626"/>
      <c r="P27" s="626"/>
      <c r="Q27" s="627"/>
      <c r="R27" s="628">
        <v>62025944</v>
      </c>
      <c r="S27" s="629"/>
      <c r="T27" s="629"/>
      <c r="U27" s="629"/>
      <c r="V27" s="629"/>
      <c r="W27" s="629"/>
      <c r="X27" s="629"/>
      <c r="Y27" s="630"/>
      <c r="Z27" s="655">
        <v>56.3</v>
      </c>
      <c r="AA27" s="655"/>
      <c r="AB27" s="655"/>
      <c r="AC27" s="655"/>
      <c r="AD27" s="656">
        <v>56702773</v>
      </c>
      <c r="AE27" s="656"/>
      <c r="AF27" s="656"/>
      <c r="AG27" s="656"/>
      <c r="AH27" s="656"/>
      <c r="AI27" s="656"/>
      <c r="AJ27" s="656"/>
      <c r="AK27" s="656"/>
      <c r="AL27" s="631">
        <v>99.400001525878906</v>
      </c>
      <c r="AM27" s="632"/>
      <c r="AN27" s="632"/>
      <c r="AO27" s="657"/>
      <c r="AP27" s="625" t="s">
        <v>271</v>
      </c>
      <c r="AQ27" s="626"/>
      <c r="AR27" s="626"/>
      <c r="AS27" s="626"/>
      <c r="AT27" s="626"/>
      <c r="AU27" s="626"/>
      <c r="AV27" s="626"/>
      <c r="AW27" s="626"/>
      <c r="AX27" s="626"/>
      <c r="AY27" s="626"/>
      <c r="AZ27" s="626"/>
      <c r="BA27" s="626"/>
      <c r="BB27" s="626"/>
      <c r="BC27" s="626"/>
      <c r="BD27" s="626"/>
      <c r="BE27" s="626"/>
      <c r="BF27" s="627"/>
      <c r="BG27" s="628">
        <v>30080989</v>
      </c>
      <c r="BH27" s="629"/>
      <c r="BI27" s="629"/>
      <c r="BJ27" s="629"/>
      <c r="BK27" s="629"/>
      <c r="BL27" s="629"/>
      <c r="BM27" s="629"/>
      <c r="BN27" s="630"/>
      <c r="BO27" s="655">
        <v>100</v>
      </c>
      <c r="BP27" s="655"/>
      <c r="BQ27" s="655"/>
      <c r="BR27" s="655"/>
      <c r="BS27" s="656">
        <v>620761</v>
      </c>
      <c r="BT27" s="656"/>
      <c r="BU27" s="656"/>
      <c r="BV27" s="656"/>
      <c r="BW27" s="656"/>
      <c r="BX27" s="656"/>
      <c r="BY27" s="656"/>
      <c r="BZ27" s="656"/>
      <c r="CA27" s="656"/>
      <c r="CB27" s="714"/>
      <c r="CD27" s="670" t="s">
        <v>618</v>
      </c>
      <c r="CE27" s="667"/>
      <c r="CF27" s="667"/>
      <c r="CG27" s="667"/>
      <c r="CH27" s="667"/>
      <c r="CI27" s="667"/>
      <c r="CJ27" s="667"/>
      <c r="CK27" s="667"/>
      <c r="CL27" s="667"/>
      <c r="CM27" s="667"/>
      <c r="CN27" s="667"/>
      <c r="CO27" s="667"/>
      <c r="CP27" s="667"/>
      <c r="CQ27" s="668"/>
      <c r="CR27" s="628">
        <v>19658836</v>
      </c>
      <c r="CS27" s="639"/>
      <c r="CT27" s="639"/>
      <c r="CU27" s="639"/>
      <c r="CV27" s="639"/>
      <c r="CW27" s="639"/>
      <c r="CX27" s="639"/>
      <c r="CY27" s="640"/>
      <c r="CZ27" s="631">
        <v>18.899999999999999</v>
      </c>
      <c r="DA27" s="641"/>
      <c r="DB27" s="641"/>
      <c r="DC27" s="642"/>
      <c r="DD27" s="634">
        <v>5043581</v>
      </c>
      <c r="DE27" s="639"/>
      <c r="DF27" s="639"/>
      <c r="DG27" s="639"/>
      <c r="DH27" s="639"/>
      <c r="DI27" s="639"/>
      <c r="DJ27" s="639"/>
      <c r="DK27" s="640"/>
      <c r="DL27" s="634">
        <v>4958963</v>
      </c>
      <c r="DM27" s="639"/>
      <c r="DN27" s="639"/>
      <c r="DO27" s="639"/>
      <c r="DP27" s="639"/>
      <c r="DQ27" s="639"/>
      <c r="DR27" s="639"/>
      <c r="DS27" s="639"/>
      <c r="DT27" s="639"/>
      <c r="DU27" s="639"/>
      <c r="DV27" s="640"/>
      <c r="DW27" s="631">
        <v>8.1999999999999993</v>
      </c>
      <c r="DX27" s="641"/>
      <c r="DY27" s="641"/>
      <c r="DZ27" s="641"/>
      <c r="EA27" s="641"/>
      <c r="EB27" s="641"/>
      <c r="EC27" s="662"/>
    </row>
    <row r="28" spans="2:133" ht="11.25" customHeight="1">
      <c r="B28" s="625" t="s">
        <v>619</v>
      </c>
      <c r="C28" s="626"/>
      <c r="D28" s="626"/>
      <c r="E28" s="626"/>
      <c r="F28" s="626"/>
      <c r="G28" s="626"/>
      <c r="H28" s="626"/>
      <c r="I28" s="626"/>
      <c r="J28" s="626"/>
      <c r="K28" s="626"/>
      <c r="L28" s="626"/>
      <c r="M28" s="626"/>
      <c r="N28" s="626"/>
      <c r="O28" s="626"/>
      <c r="P28" s="626"/>
      <c r="Q28" s="627"/>
      <c r="R28" s="628">
        <v>21826</v>
      </c>
      <c r="S28" s="629"/>
      <c r="T28" s="629"/>
      <c r="U28" s="629"/>
      <c r="V28" s="629"/>
      <c r="W28" s="629"/>
      <c r="X28" s="629"/>
      <c r="Y28" s="630"/>
      <c r="Z28" s="655">
        <v>0</v>
      </c>
      <c r="AA28" s="655"/>
      <c r="AB28" s="655"/>
      <c r="AC28" s="655"/>
      <c r="AD28" s="656">
        <v>21826</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620</v>
      </c>
      <c r="CE28" s="667"/>
      <c r="CF28" s="667"/>
      <c r="CG28" s="667"/>
      <c r="CH28" s="667"/>
      <c r="CI28" s="667"/>
      <c r="CJ28" s="667"/>
      <c r="CK28" s="667"/>
      <c r="CL28" s="667"/>
      <c r="CM28" s="667"/>
      <c r="CN28" s="667"/>
      <c r="CO28" s="667"/>
      <c r="CP28" s="667"/>
      <c r="CQ28" s="668"/>
      <c r="CR28" s="628">
        <v>13169295</v>
      </c>
      <c r="CS28" s="629"/>
      <c r="CT28" s="629"/>
      <c r="CU28" s="629"/>
      <c r="CV28" s="629"/>
      <c r="CW28" s="629"/>
      <c r="CX28" s="629"/>
      <c r="CY28" s="630"/>
      <c r="CZ28" s="631">
        <v>12.7</v>
      </c>
      <c r="DA28" s="641"/>
      <c r="DB28" s="641"/>
      <c r="DC28" s="642"/>
      <c r="DD28" s="634">
        <v>12907450</v>
      </c>
      <c r="DE28" s="629"/>
      <c r="DF28" s="629"/>
      <c r="DG28" s="629"/>
      <c r="DH28" s="629"/>
      <c r="DI28" s="629"/>
      <c r="DJ28" s="629"/>
      <c r="DK28" s="630"/>
      <c r="DL28" s="634">
        <v>12053600</v>
      </c>
      <c r="DM28" s="629"/>
      <c r="DN28" s="629"/>
      <c r="DO28" s="629"/>
      <c r="DP28" s="629"/>
      <c r="DQ28" s="629"/>
      <c r="DR28" s="629"/>
      <c r="DS28" s="629"/>
      <c r="DT28" s="629"/>
      <c r="DU28" s="629"/>
      <c r="DV28" s="630"/>
      <c r="DW28" s="631">
        <v>20</v>
      </c>
      <c r="DX28" s="641"/>
      <c r="DY28" s="641"/>
      <c r="DZ28" s="641"/>
      <c r="EA28" s="641"/>
      <c r="EB28" s="641"/>
      <c r="EC28" s="662"/>
    </row>
    <row r="29" spans="2:133" ht="11.25" customHeight="1">
      <c r="B29" s="625" t="s">
        <v>272</v>
      </c>
      <c r="C29" s="626"/>
      <c r="D29" s="626"/>
      <c r="E29" s="626"/>
      <c r="F29" s="626"/>
      <c r="G29" s="626"/>
      <c r="H29" s="626"/>
      <c r="I29" s="626"/>
      <c r="J29" s="626"/>
      <c r="K29" s="626"/>
      <c r="L29" s="626"/>
      <c r="M29" s="626"/>
      <c r="N29" s="626"/>
      <c r="O29" s="626"/>
      <c r="P29" s="626"/>
      <c r="Q29" s="627"/>
      <c r="R29" s="628">
        <v>393359</v>
      </c>
      <c r="S29" s="629"/>
      <c r="T29" s="629"/>
      <c r="U29" s="629"/>
      <c r="V29" s="629"/>
      <c r="W29" s="629"/>
      <c r="X29" s="629"/>
      <c r="Y29" s="630"/>
      <c r="Z29" s="655">
        <v>0.4</v>
      </c>
      <c r="AA29" s="655"/>
      <c r="AB29" s="655"/>
      <c r="AC29" s="655"/>
      <c r="AD29" s="656">
        <v>1096</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273</v>
      </c>
      <c r="CE29" s="716"/>
      <c r="CF29" s="670" t="s">
        <v>621</v>
      </c>
      <c r="CG29" s="667"/>
      <c r="CH29" s="667"/>
      <c r="CI29" s="667"/>
      <c r="CJ29" s="667"/>
      <c r="CK29" s="667"/>
      <c r="CL29" s="667"/>
      <c r="CM29" s="667"/>
      <c r="CN29" s="667"/>
      <c r="CO29" s="667"/>
      <c r="CP29" s="667"/>
      <c r="CQ29" s="668"/>
      <c r="CR29" s="628">
        <v>13169081</v>
      </c>
      <c r="CS29" s="639"/>
      <c r="CT29" s="639"/>
      <c r="CU29" s="639"/>
      <c r="CV29" s="639"/>
      <c r="CW29" s="639"/>
      <c r="CX29" s="639"/>
      <c r="CY29" s="640"/>
      <c r="CZ29" s="631">
        <v>12.7</v>
      </c>
      <c r="DA29" s="641"/>
      <c r="DB29" s="641"/>
      <c r="DC29" s="642"/>
      <c r="DD29" s="634">
        <v>12907236</v>
      </c>
      <c r="DE29" s="639"/>
      <c r="DF29" s="639"/>
      <c r="DG29" s="639"/>
      <c r="DH29" s="639"/>
      <c r="DI29" s="639"/>
      <c r="DJ29" s="639"/>
      <c r="DK29" s="640"/>
      <c r="DL29" s="634">
        <v>12053386</v>
      </c>
      <c r="DM29" s="639"/>
      <c r="DN29" s="639"/>
      <c r="DO29" s="639"/>
      <c r="DP29" s="639"/>
      <c r="DQ29" s="639"/>
      <c r="DR29" s="639"/>
      <c r="DS29" s="639"/>
      <c r="DT29" s="639"/>
      <c r="DU29" s="639"/>
      <c r="DV29" s="640"/>
      <c r="DW29" s="631">
        <v>20</v>
      </c>
      <c r="DX29" s="641"/>
      <c r="DY29" s="641"/>
      <c r="DZ29" s="641"/>
      <c r="EA29" s="641"/>
      <c r="EB29" s="641"/>
      <c r="EC29" s="662"/>
    </row>
    <row r="30" spans="2:133" ht="11.25" customHeight="1">
      <c r="B30" s="625" t="s">
        <v>274</v>
      </c>
      <c r="C30" s="626"/>
      <c r="D30" s="626"/>
      <c r="E30" s="626"/>
      <c r="F30" s="626"/>
      <c r="G30" s="626"/>
      <c r="H30" s="626"/>
      <c r="I30" s="626"/>
      <c r="J30" s="626"/>
      <c r="K30" s="626"/>
      <c r="L30" s="626"/>
      <c r="M30" s="626"/>
      <c r="N30" s="626"/>
      <c r="O30" s="626"/>
      <c r="P30" s="626"/>
      <c r="Q30" s="627"/>
      <c r="R30" s="628">
        <v>882005</v>
      </c>
      <c r="S30" s="629"/>
      <c r="T30" s="629"/>
      <c r="U30" s="629"/>
      <c r="V30" s="629"/>
      <c r="W30" s="629"/>
      <c r="X30" s="629"/>
      <c r="Y30" s="630"/>
      <c r="Z30" s="655">
        <v>0.8</v>
      </c>
      <c r="AA30" s="655"/>
      <c r="AB30" s="655"/>
      <c r="AC30" s="655"/>
      <c r="AD30" s="656">
        <v>112766</v>
      </c>
      <c r="AE30" s="656"/>
      <c r="AF30" s="656"/>
      <c r="AG30" s="656"/>
      <c r="AH30" s="656"/>
      <c r="AI30" s="656"/>
      <c r="AJ30" s="656"/>
      <c r="AK30" s="656"/>
      <c r="AL30" s="631">
        <v>0.2</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275</v>
      </c>
      <c r="BH30" s="712"/>
      <c r="BI30" s="712"/>
      <c r="BJ30" s="712"/>
      <c r="BK30" s="712"/>
      <c r="BL30" s="712"/>
      <c r="BM30" s="712"/>
      <c r="BN30" s="712"/>
      <c r="BO30" s="712"/>
      <c r="BP30" s="712"/>
      <c r="BQ30" s="713"/>
      <c r="BR30" s="687" t="s">
        <v>276</v>
      </c>
      <c r="BS30" s="712"/>
      <c r="BT30" s="712"/>
      <c r="BU30" s="712"/>
      <c r="BV30" s="712"/>
      <c r="BW30" s="712"/>
      <c r="BX30" s="712"/>
      <c r="BY30" s="712"/>
      <c r="BZ30" s="712"/>
      <c r="CA30" s="712"/>
      <c r="CB30" s="713"/>
      <c r="CD30" s="717"/>
      <c r="CE30" s="718"/>
      <c r="CF30" s="670" t="s">
        <v>622</v>
      </c>
      <c r="CG30" s="667"/>
      <c r="CH30" s="667"/>
      <c r="CI30" s="667"/>
      <c r="CJ30" s="667"/>
      <c r="CK30" s="667"/>
      <c r="CL30" s="667"/>
      <c r="CM30" s="667"/>
      <c r="CN30" s="667"/>
      <c r="CO30" s="667"/>
      <c r="CP30" s="667"/>
      <c r="CQ30" s="668"/>
      <c r="CR30" s="628">
        <v>12733822</v>
      </c>
      <c r="CS30" s="629"/>
      <c r="CT30" s="629"/>
      <c r="CU30" s="629"/>
      <c r="CV30" s="629"/>
      <c r="CW30" s="629"/>
      <c r="CX30" s="629"/>
      <c r="CY30" s="630"/>
      <c r="CZ30" s="631">
        <v>12.2</v>
      </c>
      <c r="DA30" s="641"/>
      <c r="DB30" s="641"/>
      <c r="DC30" s="642"/>
      <c r="DD30" s="634">
        <v>12472323</v>
      </c>
      <c r="DE30" s="629"/>
      <c r="DF30" s="629"/>
      <c r="DG30" s="629"/>
      <c r="DH30" s="629"/>
      <c r="DI30" s="629"/>
      <c r="DJ30" s="629"/>
      <c r="DK30" s="630"/>
      <c r="DL30" s="634">
        <v>11618473</v>
      </c>
      <c r="DM30" s="629"/>
      <c r="DN30" s="629"/>
      <c r="DO30" s="629"/>
      <c r="DP30" s="629"/>
      <c r="DQ30" s="629"/>
      <c r="DR30" s="629"/>
      <c r="DS30" s="629"/>
      <c r="DT30" s="629"/>
      <c r="DU30" s="629"/>
      <c r="DV30" s="630"/>
      <c r="DW30" s="631">
        <v>19.2</v>
      </c>
      <c r="DX30" s="641"/>
      <c r="DY30" s="641"/>
      <c r="DZ30" s="641"/>
      <c r="EA30" s="641"/>
      <c r="EB30" s="641"/>
      <c r="EC30" s="662"/>
    </row>
    <row r="31" spans="2:133" ht="11.25" customHeight="1">
      <c r="B31" s="625" t="s">
        <v>277</v>
      </c>
      <c r="C31" s="626"/>
      <c r="D31" s="626"/>
      <c r="E31" s="626"/>
      <c r="F31" s="626"/>
      <c r="G31" s="626"/>
      <c r="H31" s="626"/>
      <c r="I31" s="626"/>
      <c r="J31" s="626"/>
      <c r="K31" s="626"/>
      <c r="L31" s="626"/>
      <c r="M31" s="626"/>
      <c r="N31" s="626"/>
      <c r="O31" s="626"/>
      <c r="P31" s="626"/>
      <c r="Q31" s="627"/>
      <c r="R31" s="628">
        <v>793200</v>
      </c>
      <c r="S31" s="629"/>
      <c r="T31" s="629"/>
      <c r="U31" s="629"/>
      <c r="V31" s="629"/>
      <c r="W31" s="629"/>
      <c r="X31" s="629"/>
      <c r="Y31" s="630"/>
      <c r="Z31" s="655">
        <v>0.7</v>
      </c>
      <c r="AA31" s="655"/>
      <c r="AB31" s="655"/>
      <c r="AC31" s="655"/>
      <c r="AD31" s="656" t="s">
        <v>129</v>
      </c>
      <c r="AE31" s="656"/>
      <c r="AF31" s="656"/>
      <c r="AG31" s="656"/>
      <c r="AH31" s="656"/>
      <c r="AI31" s="656"/>
      <c r="AJ31" s="656"/>
      <c r="AK31" s="656"/>
      <c r="AL31" s="631" t="s">
        <v>129</v>
      </c>
      <c r="AM31" s="632"/>
      <c r="AN31" s="632"/>
      <c r="AO31" s="657"/>
      <c r="AP31" s="701" t="s">
        <v>278</v>
      </c>
      <c r="AQ31" s="702"/>
      <c r="AR31" s="702"/>
      <c r="AS31" s="702"/>
      <c r="AT31" s="707" t="s">
        <v>279</v>
      </c>
      <c r="AU31" s="366"/>
      <c r="AV31" s="366"/>
      <c r="AW31" s="366"/>
      <c r="AX31" s="694" t="s">
        <v>187</v>
      </c>
      <c r="AY31" s="695"/>
      <c r="AZ31" s="695"/>
      <c r="BA31" s="695"/>
      <c r="BB31" s="695"/>
      <c r="BC31" s="695"/>
      <c r="BD31" s="695"/>
      <c r="BE31" s="695"/>
      <c r="BF31" s="696"/>
      <c r="BG31" s="697">
        <v>99.3</v>
      </c>
      <c r="BH31" s="698"/>
      <c r="BI31" s="698"/>
      <c r="BJ31" s="698"/>
      <c r="BK31" s="698"/>
      <c r="BL31" s="698"/>
      <c r="BM31" s="699">
        <v>96.7</v>
      </c>
      <c r="BN31" s="698"/>
      <c r="BO31" s="698"/>
      <c r="BP31" s="698"/>
      <c r="BQ31" s="700"/>
      <c r="BR31" s="697">
        <v>99.1</v>
      </c>
      <c r="BS31" s="698"/>
      <c r="BT31" s="698"/>
      <c r="BU31" s="698"/>
      <c r="BV31" s="698"/>
      <c r="BW31" s="698"/>
      <c r="BX31" s="699">
        <v>96.4</v>
      </c>
      <c r="BY31" s="698"/>
      <c r="BZ31" s="698"/>
      <c r="CA31" s="698"/>
      <c r="CB31" s="700"/>
      <c r="CD31" s="717"/>
      <c r="CE31" s="718"/>
      <c r="CF31" s="670" t="s">
        <v>623</v>
      </c>
      <c r="CG31" s="667"/>
      <c r="CH31" s="667"/>
      <c r="CI31" s="667"/>
      <c r="CJ31" s="667"/>
      <c r="CK31" s="667"/>
      <c r="CL31" s="667"/>
      <c r="CM31" s="667"/>
      <c r="CN31" s="667"/>
      <c r="CO31" s="667"/>
      <c r="CP31" s="667"/>
      <c r="CQ31" s="668"/>
      <c r="CR31" s="628">
        <v>435259</v>
      </c>
      <c r="CS31" s="639"/>
      <c r="CT31" s="639"/>
      <c r="CU31" s="639"/>
      <c r="CV31" s="639"/>
      <c r="CW31" s="639"/>
      <c r="CX31" s="639"/>
      <c r="CY31" s="640"/>
      <c r="CZ31" s="631">
        <v>0.4</v>
      </c>
      <c r="DA31" s="641"/>
      <c r="DB31" s="641"/>
      <c r="DC31" s="642"/>
      <c r="DD31" s="634">
        <v>434913</v>
      </c>
      <c r="DE31" s="639"/>
      <c r="DF31" s="639"/>
      <c r="DG31" s="639"/>
      <c r="DH31" s="639"/>
      <c r="DI31" s="639"/>
      <c r="DJ31" s="639"/>
      <c r="DK31" s="640"/>
      <c r="DL31" s="634">
        <v>434913</v>
      </c>
      <c r="DM31" s="639"/>
      <c r="DN31" s="639"/>
      <c r="DO31" s="639"/>
      <c r="DP31" s="639"/>
      <c r="DQ31" s="639"/>
      <c r="DR31" s="639"/>
      <c r="DS31" s="639"/>
      <c r="DT31" s="639"/>
      <c r="DU31" s="639"/>
      <c r="DV31" s="640"/>
      <c r="DW31" s="631">
        <v>0.7</v>
      </c>
      <c r="DX31" s="641"/>
      <c r="DY31" s="641"/>
      <c r="DZ31" s="641"/>
      <c r="EA31" s="641"/>
      <c r="EB31" s="641"/>
      <c r="EC31" s="662"/>
    </row>
    <row r="32" spans="2:133" ht="11.25" customHeight="1">
      <c r="B32" s="625" t="s">
        <v>280</v>
      </c>
      <c r="C32" s="626"/>
      <c r="D32" s="626"/>
      <c r="E32" s="626"/>
      <c r="F32" s="626"/>
      <c r="G32" s="626"/>
      <c r="H32" s="626"/>
      <c r="I32" s="626"/>
      <c r="J32" s="626"/>
      <c r="K32" s="626"/>
      <c r="L32" s="626"/>
      <c r="M32" s="626"/>
      <c r="N32" s="626"/>
      <c r="O32" s="626"/>
      <c r="P32" s="626"/>
      <c r="Q32" s="627"/>
      <c r="R32" s="628">
        <v>18691082</v>
      </c>
      <c r="S32" s="629"/>
      <c r="T32" s="629"/>
      <c r="U32" s="629"/>
      <c r="V32" s="629"/>
      <c r="W32" s="629"/>
      <c r="X32" s="629"/>
      <c r="Y32" s="630"/>
      <c r="Z32" s="655">
        <v>17</v>
      </c>
      <c r="AA32" s="655"/>
      <c r="AB32" s="655"/>
      <c r="AC32" s="655"/>
      <c r="AD32" s="656" t="s">
        <v>129</v>
      </c>
      <c r="AE32" s="656"/>
      <c r="AF32" s="656"/>
      <c r="AG32" s="656"/>
      <c r="AH32" s="656"/>
      <c r="AI32" s="656"/>
      <c r="AJ32" s="656"/>
      <c r="AK32" s="656"/>
      <c r="AL32" s="631" t="s">
        <v>596</v>
      </c>
      <c r="AM32" s="632"/>
      <c r="AN32" s="632"/>
      <c r="AO32" s="657"/>
      <c r="AP32" s="703"/>
      <c r="AQ32" s="704"/>
      <c r="AR32" s="704"/>
      <c r="AS32" s="704"/>
      <c r="AT32" s="708"/>
      <c r="AU32" s="362" t="s">
        <v>624</v>
      </c>
      <c r="AV32" s="362"/>
      <c r="AW32" s="362"/>
      <c r="AX32" s="625" t="s">
        <v>281</v>
      </c>
      <c r="AY32" s="626"/>
      <c r="AZ32" s="626"/>
      <c r="BA32" s="626"/>
      <c r="BB32" s="626"/>
      <c r="BC32" s="626"/>
      <c r="BD32" s="626"/>
      <c r="BE32" s="626"/>
      <c r="BF32" s="627"/>
      <c r="BG32" s="710">
        <v>99.3</v>
      </c>
      <c r="BH32" s="639"/>
      <c r="BI32" s="639"/>
      <c r="BJ32" s="639"/>
      <c r="BK32" s="639"/>
      <c r="BL32" s="639"/>
      <c r="BM32" s="632">
        <v>97</v>
      </c>
      <c r="BN32" s="711"/>
      <c r="BO32" s="711"/>
      <c r="BP32" s="711"/>
      <c r="BQ32" s="666"/>
      <c r="BR32" s="710">
        <v>99.3</v>
      </c>
      <c r="BS32" s="639"/>
      <c r="BT32" s="639"/>
      <c r="BU32" s="639"/>
      <c r="BV32" s="639"/>
      <c r="BW32" s="639"/>
      <c r="BX32" s="632">
        <v>97</v>
      </c>
      <c r="BY32" s="711"/>
      <c r="BZ32" s="711"/>
      <c r="CA32" s="711"/>
      <c r="CB32" s="666"/>
      <c r="CD32" s="719"/>
      <c r="CE32" s="720"/>
      <c r="CF32" s="670" t="s">
        <v>625</v>
      </c>
      <c r="CG32" s="667"/>
      <c r="CH32" s="667"/>
      <c r="CI32" s="667"/>
      <c r="CJ32" s="667"/>
      <c r="CK32" s="667"/>
      <c r="CL32" s="667"/>
      <c r="CM32" s="667"/>
      <c r="CN32" s="667"/>
      <c r="CO32" s="667"/>
      <c r="CP32" s="667"/>
      <c r="CQ32" s="668"/>
      <c r="CR32" s="628">
        <v>214</v>
      </c>
      <c r="CS32" s="629"/>
      <c r="CT32" s="629"/>
      <c r="CU32" s="629"/>
      <c r="CV32" s="629"/>
      <c r="CW32" s="629"/>
      <c r="CX32" s="629"/>
      <c r="CY32" s="630"/>
      <c r="CZ32" s="631">
        <v>0</v>
      </c>
      <c r="DA32" s="641"/>
      <c r="DB32" s="641"/>
      <c r="DC32" s="642"/>
      <c r="DD32" s="634">
        <v>214</v>
      </c>
      <c r="DE32" s="629"/>
      <c r="DF32" s="629"/>
      <c r="DG32" s="629"/>
      <c r="DH32" s="629"/>
      <c r="DI32" s="629"/>
      <c r="DJ32" s="629"/>
      <c r="DK32" s="630"/>
      <c r="DL32" s="634">
        <v>214</v>
      </c>
      <c r="DM32" s="629"/>
      <c r="DN32" s="629"/>
      <c r="DO32" s="629"/>
      <c r="DP32" s="629"/>
      <c r="DQ32" s="629"/>
      <c r="DR32" s="629"/>
      <c r="DS32" s="629"/>
      <c r="DT32" s="629"/>
      <c r="DU32" s="629"/>
      <c r="DV32" s="630"/>
      <c r="DW32" s="631">
        <v>0</v>
      </c>
      <c r="DX32" s="641"/>
      <c r="DY32" s="641"/>
      <c r="DZ32" s="641"/>
      <c r="EA32" s="641"/>
      <c r="EB32" s="641"/>
      <c r="EC32" s="662"/>
    </row>
    <row r="33" spans="2:133" ht="11.25" customHeight="1">
      <c r="B33" s="691" t="s">
        <v>282</v>
      </c>
      <c r="C33" s="692"/>
      <c r="D33" s="692"/>
      <c r="E33" s="692"/>
      <c r="F33" s="692"/>
      <c r="G33" s="692"/>
      <c r="H33" s="692"/>
      <c r="I33" s="692"/>
      <c r="J33" s="692"/>
      <c r="K33" s="692"/>
      <c r="L33" s="692"/>
      <c r="M33" s="692"/>
      <c r="N33" s="692"/>
      <c r="O33" s="692"/>
      <c r="P33" s="692"/>
      <c r="Q33" s="693"/>
      <c r="R33" s="628">
        <v>26727</v>
      </c>
      <c r="S33" s="629"/>
      <c r="T33" s="629"/>
      <c r="U33" s="629"/>
      <c r="V33" s="629"/>
      <c r="W33" s="629"/>
      <c r="X33" s="629"/>
      <c r="Y33" s="630"/>
      <c r="Z33" s="655">
        <v>0</v>
      </c>
      <c r="AA33" s="655"/>
      <c r="AB33" s="655"/>
      <c r="AC33" s="655"/>
      <c r="AD33" s="656">
        <v>26727</v>
      </c>
      <c r="AE33" s="656"/>
      <c r="AF33" s="656"/>
      <c r="AG33" s="656"/>
      <c r="AH33" s="656"/>
      <c r="AI33" s="656"/>
      <c r="AJ33" s="656"/>
      <c r="AK33" s="656"/>
      <c r="AL33" s="631">
        <v>0</v>
      </c>
      <c r="AM33" s="632"/>
      <c r="AN33" s="632"/>
      <c r="AO33" s="657"/>
      <c r="AP33" s="705"/>
      <c r="AQ33" s="706"/>
      <c r="AR33" s="706"/>
      <c r="AS33" s="706"/>
      <c r="AT33" s="709"/>
      <c r="AU33" s="360"/>
      <c r="AV33" s="360"/>
      <c r="AW33" s="360"/>
      <c r="AX33" s="605" t="s">
        <v>283</v>
      </c>
      <c r="AY33" s="606"/>
      <c r="AZ33" s="606"/>
      <c r="BA33" s="606"/>
      <c r="BB33" s="606"/>
      <c r="BC33" s="606"/>
      <c r="BD33" s="606"/>
      <c r="BE33" s="606"/>
      <c r="BF33" s="607"/>
      <c r="BG33" s="690">
        <v>99.3</v>
      </c>
      <c r="BH33" s="609"/>
      <c r="BI33" s="609"/>
      <c r="BJ33" s="609"/>
      <c r="BK33" s="609"/>
      <c r="BL33" s="609"/>
      <c r="BM33" s="647">
        <v>96.2</v>
      </c>
      <c r="BN33" s="609"/>
      <c r="BO33" s="609"/>
      <c r="BP33" s="609"/>
      <c r="BQ33" s="658"/>
      <c r="BR33" s="690">
        <v>98.9</v>
      </c>
      <c r="BS33" s="609"/>
      <c r="BT33" s="609"/>
      <c r="BU33" s="609"/>
      <c r="BV33" s="609"/>
      <c r="BW33" s="609"/>
      <c r="BX33" s="647">
        <v>95.8</v>
      </c>
      <c r="BY33" s="609"/>
      <c r="BZ33" s="609"/>
      <c r="CA33" s="609"/>
      <c r="CB33" s="658"/>
      <c r="CD33" s="670" t="s">
        <v>284</v>
      </c>
      <c r="CE33" s="667"/>
      <c r="CF33" s="667"/>
      <c r="CG33" s="667"/>
      <c r="CH33" s="667"/>
      <c r="CI33" s="667"/>
      <c r="CJ33" s="667"/>
      <c r="CK33" s="667"/>
      <c r="CL33" s="667"/>
      <c r="CM33" s="667"/>
      <c r="CN33" s="667"/>
      <c r="CO33" s="667"/>
      <c r="CP33" s="667"/>
      <c r="CQ33" s="668"/>
      <c r="CR33" s="628">
        <v>45323739</v>
      </c>
      <c r="CS33" s="639"/>
      <c r="CT33" s="639"/>
      <c r="CU33" s="639"/>
      <c r="CV33" s="639"/>
      <c r="CW33" s="639"/>
      <c r="CX33" s="639"/>
      <c r="CY33" s="640"/>
      <c r="CZ33" s="631">
        <v>43.6</v>
      </c>
      <c r="DA33" s="641"/>
      <c r="DB33" s="641"/>
      <c r="DC33" s="642"/>
      <c r="DD33" s="634">
        <v>33908744</v>
      </c>
      <c r="DE33" s="639"/>
      <c r="DF33" s="639"/>
      <c r="DG33" s="639"/>
      <c r="DH33" s="639"/>
      <c r="DI33" s="639"/>
      <c r="DJ33" s="639"/>
      <c r="DK33" s="640"/>
      <c r="DL33" s="634">
        <v>23612930</v>
      </c>
      <c r="DM33" s="639"/>
      <c r="DN33" s="639"/>
      <c r="DO33" s="639"/>
      <c r="DP33" s="639"/>
      <c r="DQ33" s="639"/>
      <c r="DR33" s="639"/>
      <c r="DS33" s="639"/>
      <c r="DT33" s="639"/>
      <c r="DU33" s="639"/>
      <c r="DV33" s="640"/>
      <c r="DW33" s="631">
        <v>39.1</v>
      </c>
      <c r="DX33" s="641"/>
      <c r="DY33" s="641"/>
      <c r="DZ33" s="641"/>
      <c r="EA33" s="641"/>
      <c r="EB33" s="641"/>
      <c r="EC33" s="662"/>
    </row>
    <row r="34" spans="2:133" ht="11.25" customHeight="1">
      <c r="B34" s="625" t="s">
        <v>285</v>
      </c>
      <c r="C34" s="626"/>
      <c r="D34" s="626"/>
      <c r="E34" s="626"/>
      <c r="F34" s="626"/>
      <c r="G34" s="626"/>
      <c r="H34" s="626"/>
      <c r="I34" s="626"/>
      <c r="J34" s="626"/>
      <c r="K34" s="626"/>
      <c r="L34" s="626"/>
      <c r="M34" s="626"/>
      <c r="N34" s="626"/>
      <c r="O34" s="626"/>
      <c r="P34" s="626"/>
      <c r="Q34" s="627"/>
      <c r="R34" s="628">
        <v>7384439</v>
      </c>
      <c r="S34" s="629"/>
      <c r="T34" s="629"/>
      <c r="U34" s="629"/>
      <c r="V34" s="629"/>
      <c r="W34" s="629"/>
      <c r="X34" s="629"/>
      <c r="Y34" s="630"/>
      <c r="Z34" s="655">
        <v>6.7</v>
      </c>
      <c r="AA34" s="655"/>
      <c r="AB34" s="655"/>
      <c r="AC34" s="655"/>
      <c r="AD34" s="656" t="s">
        <v>129</v>
      </c>
      <c r="AE34" s="656"/>
      <c r="AF34" s="656"/>
      <c r="AG34" s="656"/>
      <c r="AH34" s="656"/>
      <c r="AI34" s="656"/>
      <c r="AJ34" s="656"/>
      <c r="AK34" s="656"/>
      <c r="AL34" s="631" t="s">
        <v>600</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286</v>
      </c>
      <c r="CE34" s="667"/>
      <c r="CF34" s="667"/>
      <c r="CG34" s="667"/>
      <c r="CH34" s="667"/>
      <c r="CI34" s="667"/>
      <c r="CJ34" s="667"/>
      <c r="CK34" s="667"/>
      <c r="CL34" s="667"/>
      <c r="CM34" s="667"/>
      <c r="CN34" s="667"/>
      <c r="CO34" s="667"/>
      <c r="CP34" s="667"/>
      <c r="CQ34" s="668"/>
      <c r="CR34" s="628">
        <v>13774412</v>
      </c>
      <c r="CS34" s="629"/>
      <c r="CT34" s="629"/>
      <c r="CU34" s="629"/>
      <c r="CV34" s="629"/>
      <c r="CW34" s="629"/>
      <c r="CX34" s="629"/>
      <c r="CY34" s="630"/>
      <c r="CZ34" s="631">
        <v>13.2</v>
      </c>
      <c r="DA34" s="641"/>
      <c r="DB34" s="641"/>
      <c r="DC34" s="642"/>
      <c r="DD34" s="634">
        <v>9307685</v>
      </c>
      <c r="DE34" s="629"/>
      <c r="DF34" s="629"/>
      <c r="DG34" s="629"/>
      <c r="DH34" s="629"/>
      <c r="DI34" s="629"/>
      <c r="DJ34" s="629"/>
      <c r="DK34" s="630"/>
      <c r="DL34" s="634">
        <v>8129878</v>
      </c>
      <c r="DM34" s="629"/>
      <c r="DN34" s="629"/>
      <c r="DO34" s="629"/>
      <c r="DP34" s="629"/>
      <c r="DQ34" s="629"/>
      <c r="DR34" s="629"/>
      <c r="DS34" s="629"/>
      <c r="DT34" s="629"/>
      <c r="DU34" s="629"/>
      <c r="DV34" s="630"/>
      <c r="DW34" s="631">
        <v>13.5</v>
      </c>
      <c r="DX34" s="641"/>
      <c r="DY34" s="641"/>
      <c r="DZ34" s="641"/>
      <c r="EA34" s="641"/>
      <c r="EB34" s="641"/>
      <c r="EC34" s="662"/>
    </row>
    <row r="35" spans="2:133" ht="11.25" customHeight="1">
      <c r="B35" s="625" t="s">
        <v>287</v>
      </c>
      <c r="C35" s="626"/>
      <c r="D35" s="626"/>
      <c r="E35" s="626"/>
      <c r="F35" s="626"/>
      <c r="G35" s="626"/>
      <c r="H35" s="626"/>
      <c r="I35" s="626"/>
      <c r="J35" s="626"/>
      <c r="K35" s="626"/>
      <c r="L35" s="626"/>
      <c r="M35" s="626"/>
      <c r="N35" s="626"/>
      <c r="O35" s="626"/>
      <c r="P35" s="626"/>
      <c r="Q35" s="627"/>
      <c r="R35" s="628">
        <v>494071</v>
      </c>
      <c r="S35" s="629"/>
      <c r="T35" s="629"/>
      <c r="U35" s="629"/>
      <c r="V35" s="629"/>
      <c r="W35" s="629"/>
      <c r="X35" s="629"/>
      <c r="Y35" s="630"/>
      <c r="Z35" s="655">
        <v>0.4</v>
      </c>
      <c r="AA35" s="655"/>
      <c r="AB35" s="655"/>
      <c r="AC35" s="655"/>
      <c r="AD35" s="656">
        <v>148815</v>
      </c>
      <c r="AE35" s="656"/>
      <c r="AF35" s="656"/>
      <c r="AG35" s="656"/>
      <c r="AH35" s="656"/>
      <c r="AI35" s="656"/>
      <c r="AJ35" s="656"/>
      <c r="AK35" s="656"/>
      <c r="AL35" s="631">
        <v>0.3</v>
      </c>
      <c r="AM35" s="632"/>
      <c r="AN35" s="632"/>
      <c r="AO35" s="657"/>
      <c r="AP35" s="218"/>
      <c r="AQ35" s="687" t="s">
        <v>288</v>
      </c>
      <c r="AR35" s="688"/>
      <c r="AS35" s="688"/>
      <c r="AT35" s="688"/>
      <c r="AU35" s="688"/>
      <c r="AV35" s="688"/>
      <c r="AW35" s="688"/>
      <c r="AX35" s="688"/>
      <c r="AY35" s="688"/>
      <c r="AZ35" s="688"/>
      <c r="BA35" s="688"/>
      <c r="BB35" s="688"/>
      <c r="BC35" s="688"/>
      <c r="BD35" s="688"/>
      <c r="BE35" s="688"/>
      <c r="BF35" s="689"/>
      <c r="BG35" s="687" t="s">
        <v>289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626</v>
      </c>
      <c r="CE35" s="667"/>
      <c r="CF35" s="667"/>
      <c r="CG35" s="667"/>
      <c r="CH35" s="667"/>
      <c r="CI35" s="667"/>
      <c r="CJ35" s="667"/>
      <c r="CK35" s="667"/>
      <c r="CL35" s="667"/>
      <c r="CM35" s="667"/>
      <c r="CN35" s="667"/>
      <c r="CO35" s="667"/>
      <c r="CP35" s="667"/>
      <c r="CQ35" s="668"/>
      <c r="CR35" s="628">
        <v>5621178</v>
      </c>
      <c r="CS35" s="639"/>
      <c r="CT35" s="639"/>
      <c r="CU35" s="639"/>
      <c r="CV35" s="639"/>
      <c r="CW35" s="639"/>
      <c r="CX35" s="639"/>
      <c r="CY35" s="640"/>
      <c r="CZ35" s="631">
        <v>5.4</v>
      </c>
      <c r="DA35" s="641"/>
      <c r="DB35" s="641"/>
      <c r="DC35" s="642"/>
      <c r="DD35" s="634">
        <v>4586345</v>
      </c>
      <c r="DE35" s="639"/>
      <c r="DF35" s="639"/>
      <c r="DG35" s="639"/>
      <c r="DH35" s="639"/>
      <c r="DI35" s="639"/>
      <c r="DJ35" s="639"/>
      <c r="DK35" s="640"/>
      <c r="DL35" s="634">
        <v>3073135</v>
      </c>
      <c r="DM35" s="639"/>
      <c r="DN35" s="639"/>
      <c r="DO35" s="639"/>
      <c r="DP35" s="639"/>
      <c r="DQ35" s="639"/>
      <c r="DR35" s="639"/>
      <c r="DS35" s="639"/>
      <c r="DT35" s="639"/>
      <c r="DU35" s="639"/>
      <c r="DV35" s="640"/>
      <c r="DW35" s="631">
        <v>5.0999999999999996</v>
      </c>
      <c r="DX35" s="641"/>
      <c r="DY35" s="641"/>
      <c r="DZ35" s="641"/>
      <c r="EA35" s="641"/>
      <c r="EB35" s="641"/>
      <c r="EC35" s="662"/>
    </row>
    <row r="36" spans="2:133" ht="11.25" customHeight="1">
      <c r="B36" s="625" t="s">
        <v>290</v>
      </c>
      <c r="C36" s="626"/>
      <c r="D36" s="626"/>
      <c r="E36" s="626"/>
      <c r="F36" s="626"/>
      <c r="G36" s="626"/>
      <c r="H36" s="626"/>
      <c r="I36" s="626"/>
      <c r="J36" s="626"/>
      <c r="K36" s="626"/>
      <c r="L36" s="626"/>
      <c r="M36" s="626"/>
      <c r="N36" s="626"/>
      <c r="O36" s="626"/>
      <c r="P36" s="626"/>
      <c r="Q36" s="627"/>
      <c r="R36" s="628">
        <v>43139</v>
      </c>
      <c r="S36" s="629"/>
      <c r="T36" s="629"/>
      <c r="U36" s="629"/>
      <c r="V36" s="629"/>
      <c r="W36" s="629"/>
      <c r="X36" s="629"/>
      <c r="Y36" s="630"/>
      <c r="Z36" s="655">
        <v>0</v>
      </c>
      <c r="AA36" s="655"/>
      <c r="AB36" s="655"/>
      <c r="AC36" s="655"/>
      <c r="AD36" s="656" t="s">
        <v>600</v>
      </c>
      <c r="AE36" s="656"/>
      <c r="AF36" s="656"/>
      <c r="AG36" s="656"/>
      <c r="AH36" s="656"/>
      <c r="AI36" s="656"/>
      <c r="AJ36" s="656"/>
      <c r="AK36" s="656"/>
      <c r="AL36" s="631" t="s">
        <v>129</v>
      </c>
      <c r="AM36" s="632"/>
      <c r="AN36" s="632"/>
      <c r="AO36" s="657"/>
      <c r="AP36" s="218"/>
      <c r="AQ36" s="678" t="s">
        <v>291</v>
      </c>
      <c r="AR36" s="679"/>
      <c r="AS36" s="679"/>
      <c r="AT36" s="679"/>
      <c r="AU36" s="679"/>
      <c r="AV36" s="679"/>
      <c r="AW36" s="679"/>
      <c r="AX36" s="679"/>
      <c r="AY36" s="680"/>
      <c r="AZ36" s="681">
        <v>11954851</v>
      </c>
      <c r="BA36" s="682"/>
      <c r="BB36" s="682"/>
      <c r="BC36" s="682"/>
      <c r="BD36" s="682"/>
      <c r="BE36" s="682"/>
      <c r="BF36" s="683"/>
      <c r="BG36" s="684" t="s">
        <v>292</v>
      </c>
      <c r="BH36" s="685"/>
      <c r="BI36" s="685"/>
      <c r="BJ36" s="685"/>
      <c r="BK36" s="685"/>
      <c r="BL36" s="685"/>
      <c r="BM36" s="685"/>
      <c r="BN36" s="685"/>
      <c r="BO36" s="685"/>
      <c r="BP36" s="685"/>
      <c r="BQ36" s="685"/>
      <c r="BR36" s="685"/>
      <c r="BS36" s="685"/>
      <c r="BT36" s="685"/>
      <c r="BU36" s="686"/>
      <c r="BV36" s="681">
        <v>112653</v>
      </c>
      <c r="BW36" s="682"/>
      <c r="BX36" s="682"/>
      <c r="BY36" s="682"/>
      <c r="BZ36" s="682"/>
      <c r="CA36" s="682"/>
      <c r="CB36" s="683"/>
      <c r="CD36" s="670" t="s">
        <v>293</v>
      </c>
      <c r="CE36" s="667"/>
      <c r="CF36" s="667"/>
      <c r="CG36" s="667"/>
      <c r="CH36" s="667"/>
      <c r="CI36" s="667"/>
      <c r="CJ36" s="667"/>
      <c r="CK36" s="667"/>
      <c r="CL36" s="667"/>
      <c r="CM36" s="667"/>
      <c r="CN36" s="667"/>
      <c r="CO36" s="667"/>
      <c r="CP36" s="667"/>
      <c r="CQ36" s="668"/>
      <c r="CR36" s="628">
        <v>14729878</v>
      </c>
      <c r="CS36" s="629"/>
      <c r="CT36" s="629"/>
      <c r="CU36" s="629"/>
      <c r="CV36" s="629"/>
      <c r="CW36" s="629"/>
      <c r="CX36" s="629"/>
      <c r="CY36" s="630"/>
      <c r="CZ36" s="631">
        <v>14.2</v>
      </c>
      <c r="DA36" s="641"/>
      <c r="DB36" s="641"/>
      <c r="DC36" s="642"/>
      <c r="DD36" s="634">
        <v>11747761</v>
      </c>
      <c r="DE36" s="629"/>
      <c r="DF36" s="629"/>
      <c r="DG36" s="629"/>
      <c r="DH36" s="629"/>
      <c r="DI36" s="629"/>
      <c r="DJ36" s="629"/>
      <c r="DK36" s="630"/>
      <c r="DL36" s="634">
        <v>6573808</v>
      </c>
      <c r="DM36" s="629"/>
      <c r="DN36" s="629"/>
      <c r="DO36" s="629"/>
      <c r="DP36" s="629"/>
      <c r="DQ36" s="629"/>
      <c r="DR36" s="629"/>
      <c r="DS36" s="629"/>
      <c r="DT36" s="629"/>
      <c r="DU36" s="629"/>
      <c r="DV36" s="630"/>
      <c r="DW36" s="631">
        <v>10.9</v>
      </c>
      <c r="DX36" s="641"/>
      <c r="DY36" s="641"/>
      <c r="DZ36" s="641"/>
      <c r="EA36" s="641"/>
      <c r="EB36" s="641"/>
      <c r="EC36" s="662"/>
    </row>
    <row r="37" spans="2:133" ht="11.25" customHeight="1">
      <c r="B37" s="625" t="s">
        <v>294</v>
      </c>
      <c r="C37" s="626"/>
      <c r="D37" s="626"/>
      <c r="E37" s="626"/>
      <c r="F37" s="626"/>
      <c r="G37" s="626"/>
      <c r="H37" s="626"/>
      <c r="I37" s="626"/>
      <c r="J37" s="626"/>
      <c r="K37" s="626"/>
      <c r="L37" s="626"/>
      <c r="M37" s="626"/>
      <c r="N37" s="626"/>
      <c r="O37" s="626"/>
      <c r="P37" s="626"/>
      <c r="Q37" s="627"/>
      <c r="R37" s="628">
        <v>2581671</v>
      </c>
      <c r="S37" s="629"/>
      <c r="T37" s="629"/>
      <c r="U37" s="629"/>
      <c r="V37" s="629"/>
      <c r="W37" s="629"/>
      <c r="X37" s="629"/>
      <c r="Y37" s="630"/>
      <c r="Z37" s="655">
        <v>2.2999999999999998</v>
      </c>
      <c r="AA37" s="655"/>
      <c r="AB37" s="655"/>
      <c r="AC37" s="655"/>
      <c r="AD37" s="656" t="s">
        <v>596</v>
      </c>
      <c r="AE37" s="656"/>
      <c r="AF37" s="656"/>
      <c r="AG37" s="656"/>
      <c r="AH37" s="656"/>
      <c r="AI37" s="656"/>
      <c r="AJ37" s="656"/>
      <c r="AK37" s="656"/>
      <c r="AL37" s="631" t="s">
        <v>596</v>
      </c>
      <c r="AM37" s="632"/>
      <c r="AN37" s="632"/>
      <c r="AO37" s="657"/>
      <c r="AQ37" s="663" t="s">
        <v>295</v>
      </c>
      <c r="AR37" s="664"/>
      <c r="AS37" s="664"/>
      <c r="AT37" s="664"/>
      <c r="AU37" s="664"/>
      <c r="AV37" s="664"/>
      <c r="AW37" s="664"/>
      <c r="AX37" s="664"/>
      <c r="AY37" s="665"/>
      <c r="AZ37" s="628">
        <v>4267866</v>
      </c>
      <c r="BA37" s="629"/>
      <c r="BB37" s="629"/>
      <c r="BC37" s="629"/>
      <c r="BD37" s="639"/>
      <c r="BE37" s="639"/>
      <c r="BF37" s="666"/>
      <c r="BG37" s="670" t="s">
        <v>296</v>
      </c>
      <c r="BH37" s="667"/>
      <c r="BI37" s="667"/>
      <c r="BJ37" s="667"/>
      <c r="BK37" s="667"/>
      <c r="BL37" s="667"/>
      <c r="BM37" s="667"/>
      <c r="BN37" s="667"/>
      <c r="BO37" s="667"/>
      <c r="BP37" s="667"/>
      <c r="BQ37" s="667"/>
      <c r="BR37" s="667"/>
      <c r="BS37" s="667"/>
      <c r="BT37" s="667"/>
      <c r="BU37" s="668"/>
      <c r="BV37" s="628">
        <v>-47270</v>
      </c>
      <c r="BW37" s="629"/>
      <c r="BX37" s="629"/>
      <c r="BY37" s="629"/>
      <c r="BZ37" s="629"/>
      <c r="CA37" s="629"/>
      <c r="CB37" s="669"/>
      <c r="CD37" s="670" t="s">
        <v>297</v>
      </c>
      <c r="CE37" s="667"/>
      <c r="CF37" s="667"/>
      <c r="CG37" s="667"/>
      <c r="CH37" s="667"/>
      <c r="CI37" s="667"/>
      <c r="CJ37" s="667"/>
      <c r="CK37" s="667"/>
      <c r="CL37" s="667"/>
      <c r="CM37" s="667"/>
      <c r="CN37" s="667"/>
      <c r="CO37" s="667"/>
      <c r="CP37" s="667"/>
      <c r="CQ37" s="668"/>
      <c r="CR37" s="628">
        <v>2282182</v>
      </c>
      <c r="CS37" s="639"/>
      <c r="CT37" s="639"/>
      <c r="CU37" s="639"/>
      <c r="CV37" s="639"/>
      <c r="CW37" s="639"/>
      <c r="CX37" s="639"/>
      <c r="CY37" s="640"/>
      <c r="CZ37" s="631">
        <v>2.2000000000000002</v>
      </c>
      <c r="DA37" s="641"/>
      <c r="DB37" s="641"/>
      <c r="DC37" s="642"/>
      <c r="DD37" s="634">
        <v>2275428</v>
      </c>
      <c r="DE37" s="639"/>
      <c r="DF37" s="639"/>
      <c r="DG37" s="639"/>
      <c r="DH37" s="639"/>
      <c r="DI37" s="639"/>
      <c r="DJ37" s="639"/>
      <c r="DK37" s="640"/>
      <c r="DL37" s="634">
        <v>2189156</v>
      </c>
      <c r="DM37" s="639"/>
      <c r="DN37" s="639"/>
      <c r="DO37" s="639"/>
      <c r="DP37" s="639"/>
      <c r="DQ37" s="639"/>
      <c r="DR37" s="639"/>
      <c r="DS37" s="639"/>
      <c r="DT37" s="639"/>
      <c r="DU37" s="639"/>
      <c r="DV37" s="640"/>
      <c r="DW37" s="631">
        <v>3.6</v>
      </c>
      <c r="DX37" s="641"/>
      <c r="DY37" s="641"/>
      <c r="DZ37" s="641"/>
      <c r="EA37" s="641"/>
      <c r="EB37" s="641"/>
      <c r="EC37" s="662"/>
    </row>
    <row r="38" spans="2:133" ht="11.25" customHeight="1">
      <c r="B38" s="625" t="s">
        <v>298</v>
      </c>
      <c r="C38" s="626"/>
      <c r="D38" s="626"/>
      <c r="E38" s="626"/>
      <c r="F38" s="626"/>
      <c r="G38" s="626"/>
      <c r="H38" s="626"/>
      <c r="I38" s="626"/>
      <c r="J38" s="626"/>
      <c r="K38" s="626"/>
      <c r="L38" s="626"/>
      <c r="M38" s="626"/>
      <c r="N38" s="626"/>
      <c r="O38" s="626"/>
      <c r="P38" s="626"/>
      <c r="Q38" s="627"/>
      <c r="R38" s="628">
        <v>4817449</v>
      </c>
      <c r="S38" s="629"/>
      <c r="T38" s="629"/>
      <c r="U38" s="629"/>
      <c r="V38" s="629"/>
      <c r="W38" s="629"/>
      <c r="X38" s="629"/>
      <c r="Y38" s="630"/>
      <c r="Z38" s="655">
        <v>4.4000000000000004</v>
      </c>
      <c r="AA38" s="655"/>
      <c r="AB38" s="655"/>
      <c r="AC38" s="655"/>
      <c r="AD38" s="656" t="s">
        <v>129</v>
      </c>
      <c r="AE38" s="656"/>
      <c r="AF38" s="656"/>
      <c r="AG38" s="656"/>
      <c r="AH38" s="656"/>
      <c r="AI38" s="656"/>
      <c r="AJ38" s="656"/>
      <c r="AK38" s="656"/>
      <c r="AL38" s="631" t="s">
        <v>129</v>
      </c>
      <c r="AM38" s="632"/>
      <c r="AN38" s="632"/>
      <c r="AO38" s="657"/>
      <c r="AQ38" s="663" t="s">
        <v>299</v>
      </c>
      <c r="AR38" s="664"/>
      <c r="AS38" s="664"/>
      <c r="AT38" s="664"/>
      <c r="AU38" s="664"/>
      <c r="AV38" s="664"/>
      <c r="AW38" s="664"/>
      <c r="AX38" s="664"/>
      <c r="AY38" s="665"/>
      <c r="AZ38" s="628">
        <v>295557</v>
      </c>
      <c r="BA38" s="629"/>
      <c r="BB38" s="629"/>
      <c r="BC38" s="629"/>
      <c r="BD38" s="639"/>
      <c r="BE38" s="639"/>
      <c r="BF38" s="666"/>
      <c r="BG38" s="670" t="s">
        <v>300</v>
      </c>
      <c r="BH38" s="667"/>
      <c r="BI38" s="667"/>
      <c r="BJ38" s="667"/>
      <c r="BK38" s="667"/>
      <c r="BL38" s="667"/>
      <c r="BM38" s="667"/>
      <c r="BN38" s="667"/>
      <c r="BO38" s="667"/>
      <c r="BP38" s="667"/>
      <c r="BQ38" s="667"/>
      <c r="BR38" s="667"/>
      <c r="BS38" s="667"/>
      <c r="BT38" s="667"/>
      <c r="BU38" s="668"/>
      <c r="BV38" s="628">
        <v>22785</v>
      </c>
      <c r="BW38" s="629"/>
      <c r="BX38" s="629"/>
      <c r="BY38" s="629"/>
      <c r="BZ38" s="629"/>
      <c r="CA38" s="629"/>
      <c r="CB38" s="669"/>
      <c r="CD38" s="670" t="s">
        <v>627</v>
      </c>
      <c r="CE38" s="667"/>
      <c r="CF38" s="667"/>
      <c r="CG38" s="667"/>
      <c r="CH38" s="667"/>
      <c r="CI38" s="667"/>
      <c r="CJ38" s="667"/>
      <c r="CK38" s="667"/>
      <c r="CL38" s="667"/>
      <c r="CM38" s="667"/>
      <c r="CN38" s="667"/>
      <c r="CO38" s="667"/>
      <c r="CP38" s="667"/>
      <c r="CQ38" s="668"/>
      <c r="CR38" s="628">
        <v>7112218</v>
      </c>
      <c r="CS38" s="629"/>
      <c r="CT38" s="629"/>
      <c r="CU38" s="629"/>
      <c r="CV38" s="629"/>
      <c r="CW38" s="629"/>
      <c r="CX38" s="629"/>
      <c r="CY38" s="630"/>
      <c r="CZ38" s="631">
        <v>6.8</v>
      </c>
      <c r="DA38" s="641"/>
      <c r="DB38" s="641"/>
      <c r="DC38" s="642"/>
      <c r="DD38" s="634">
        <v>5972827</v>
      </c>
      <c r="DE38" s="629"/>
      <c r="DF38" s="629"/>
      <c r="DG38" s="629"/>
      <c r="DH38" s="629"/>
      <c r="DI38" s="629"/>
      <c r="DJ38" s="629"/>
      <c r="DK38" s="630"/>
      <c r="DL38" s="634">
        <v>5719387</v>
      </c>
      <c r="DM38" s="629"/>
      <c r="DN38" s="629"/>
      <c r="DO38" s="629"/>
      <c r="DP38" s="629"/>
      <c r="DQ38" s="629"/>
      <c r="DR38" s="629"/>
      <c r="DS38" s="629"/>
      <c r="DT38" s="629"/>
      <c r="DU38" s="629"/>
      <c r="DV38" s="630"/>
      <c r="DW38" s="631">
        <v>9.5</v>
      </c>
      <c r="DX38" s="641"/>
      <c r="DY38" s="641"/>
      <c r="DZ38" s="641"/>
      <c r="EA38" s="641"/>
      <c r="EB38" s="641"/>
      <c r="EC38" s="662"/>
    </row>
    <row r="39" spans="2:133" ht="11.25" customHeight="1">
      <c r="B39" s="625" t="s">
        <v>301</v>
      </c>
      <c r="C39" s="626"/>
      <c r="D39" s="626"/>
      <c r="E39" s="626"/>
      <c r="F39" s="626"/>
      <c r="G39" s="626"/>
      <c r="H39" s="626"/>
      <c r="I39" s="626"/>
      <c r="J39" s="626"/>
      <c r="K39" s="626"/>
      <c r="L39" s="626"/>
      <c r="M39" s="626"/>
      <c r="N39" s="626"/>
      <c r="O39" s="626"/>
      <c r="P39" s="626"/>
      <c r="Q39" s="627"/>
      <c r="R39" s="628">
        <v>4104650</v>
      </c>
      <c r="S39" s="629"/>
      <c r="T39" s="629"/>
      <c r="U39" s="629"/>
      <c r="V39" s="629"/>
      <c r="W39" s="629"/>
      <c r="X39" s="629"/>
      <c r="Y39" s="630"/>
      <c r="Z39" s="655">
        <v>3.7</v>
      </c>
      <c r="AA39" s="655"/>
      <c r="AB39" s="655"/>
      <c r="AC39" s="655"/>
      <c r="AD39" s="656">
        <v>36867</v>
      </c>
      <c r="AE39" s="656"/>
      <c r="AF39" s="656"/>
      <c r="AG39" s="656"/>
      <c r="AH39" s="656"/>
      <c r="AI39" s="656"/>
      <c r="AJ39" s="656"/>
      <c r="AK39" s="656"/>
      <c r="AL39" s="631">
        <v>0.1</v>
      </c>
      <c r="AM39" s="632"/>
      <c r="AN39" s="632"/>
      <c r="AO39" s="657"/>
      <c r="AQ39" s="663" t="s">
        <v>628</v>
      </c>
      <c r="AR39" s="664"/>
      <c r="AS39" s="664"/>
      <c r="AT39" s="664"/>
      <c r="AU39" s="664"/>
      <c r="AV39" s="664"/>
      <c r="AW39" s="664"/>
      <c r="AX39" s="664"/>
      <c r="AY39" s="665"/>
      <c r="AZ39" s="628">
        <v>268941</v>
      </c>
      <c r="BA39" s="629"/>
      <c r="BB39" s="629"/>
      <c r="BC39" s="629"/>
      <c r="BD39" s="639"/>
      <c r="BE39" s="639"/>
      <c r="BF39" s="666"/>
      <c r="BG39" s="670" t="s">
        <v>302</v>
      </c>
      <c r="BH39" s="667"/>
      <c r="BI39" s="667"/>
      <c r="BJ39" s="667"/>
      <c r="BK39" s="667"/>
      <c r="BL39" s="667"/>
      <c r="BM39" s="667"/>
      <c r="BN39" s="667"/>
      <c r="BO39" s="667"/>
      <c r="BP39" s="667"/>
      <c r="BQ39" s="667"/>
      <c r="BR39" s="667"/>
      <c r="BS39" s="667"/>
      <c r="BT39" s="667"/>
      <c r="BU39" s="668"/>
      <c r="BV39" s="628">
        <v>34157</v>
      </c>
      <c r="BW39" s="629"/>
      <c r="BX39" s="629"/>
      <c r="BY39" s="629"/>
      <c r="BZ39" s="629"/>
      <c r="CA39" s="629"/>
      <c r="CB39" s="669"/>
      <c r="CD39" s="670" t="s">
        <v>629</v>
      </c>
      <c r="CE39" s="667"/>
      <c r="CF39" s="667"/>
      <c r="CG39" s="667"/>
      <c r="CH39" s="667"/>
      <c r="CI39" s="667"/>
      <c r="CJ39" s="667"/>
      <c r="CK39" s="667"/>
      <c r="CL39" s="667"/>
      <c r="CM39" s="667"/>
      <c r="CN39" s="667"/>
      <c r="CO39" s="667"/>
      <c r="CP39" s="667"/>
      <c r="CQ39" s="668"/>
      <c r="CR39" s="628">
        <v>2319913</v>
      </c>
      <c r="CS39" s="639"/>
      <c r="CT39" s="639"/>
      <c r="CU39" s="639"/>
      <c r="CV39" s="639"/>
      <c r="CW39" s="639"/>
      <c r="CX39" s="639"/>
      <c r="CY39" s="640"/>
      <c r="CZ39" s="631">
        <v>2.2000000000000002</v>
      </c>
      <c r="DA39" s="641"/>
      <c r="DB39" s="641"/>
      <c r="DC39" s="642"/>
      <c r="DD39" s="634">
        <v>2177404</v>
      </c>
      <c r="DE39" s="639"/>
      <c r="DF39" s="639"/>
      <c r="DG39" s="639"/>
      <c r="DH39" s="639"/>
      <c r="DI39" s="639"/>
      <c r="DJ39" s="639"/>
      <c r="DK39" s="640"/>
      <c r="DL39" s="634" t="s">
        <v>600</v>
      </c>
      <c r="DM39" s="639"/>
      <c r="DN39" s="639"/>
      <c r="DO39" s="639"/>
      <c r="DP39" s="639"/>
      <c r="DQ39" s="639"/>
      <c r="DR39" s="639"/>
      <c r="DS39" s="639"/>
      <c r="DT39" s="639"/>
      <c r="DU39" s="639"/>
      <c r="DV39" s="640"/>
      <c r="DW39" s="631" t="s">
        <v>129</v>
      </c>
      <c r="DX39" s="641"/>
      <c r="DY39" s="641"/>
      <c r="DZ39" s="641"/>
      <c r="EA39" s="641"/>
      <c r="EB39" s="641"/>
      <c r="EC39" s="662"/>
    </row>
    <row r="40" spans="2:133" ht="11.25" customHeight="1">
      <c r="B40" s="625" t="s">
        <v>303</v>
      </c>
      <c r="C40" s="626"/>
      <c r="D40" s="626"/>
      <c r="E40" s="626"/>
      <c r="F40" s="626"/>
      <c r="G40" s="626"/>
      <c r="H40" s="626"/>
      <c r="I40" s="626"/>
      <c r="J40" s="626"/>
      <c r="K40" s="626"/>
      <c r="L40" s="626"/>
      <c r="M40" s="626"/>
      <c r="N40" s="626"/>
      <c r="O40" s="626"/>
      <c r="P40" s="626"/>
      <c r="Q40" s="627"/>
      <c r="R40" s="628">
        <v>7953700</v>
      </c>
      <c r="S40" s="629"/>
      <c r="T40" s="629"/>
      <c r="U40" s="629"/>
      <c r="V40" s="629"/>
      <c r="W40" s="629"/>
      <c r="X40" s="629"/>
      <c r="Y40" s="630"/>
      <c r="Z40" s="655">
        <v>7.2</v>
      </c>
      <c r="AA40" s="655"/>
      <c r="AB40" s="655"/>
      <c r="AC40" s="655"/>
      <c r="AD40" s="656" t="s">
        <v>596</v>
      </c>
      <c r="AE40" s="656"/>
      <c r="AF40" s="656"/>
      <c r="AG40" s="656"/>
      <c r="AH40" s="656"/>
      <c r="AI40" s="656"/>
      <c r="AJ40" s="656"/>
      <c r="AK40" s="656"/>
      <c r="AL40" s="631" t="s">
        <v>596</v>
      </c>
      <c r="AM40" s="632"/>
      <c r="AN40" s="632"/>
      <c r="AO40" s="657"/>
      <c r="AQ40" s="663" t="s">
        <v>304</v>
      </c>
      <c r="AR40" s="664"/>
      <c r="AS40" s="664"/>
      <c r="AT40" s="664"/>
      <c r="AU40" s="664"/>
      <c r="AV40" s="664"/>
      <c r="AW40" s="664"/>
      <c r="AX40" s="664"/>
      <c r="AY40" s="665"/>
      <c r="AZ40" s="628">
        <v>11069</v>
      </c>
      <c r="BA40" s="629"/>
      <c r="BB40" s="629"/>
      <c r="BC40" s="629"/>
      <c r="BD40" s="639"/>
      <c r="BE40" s="639"/>
      <c r="BF40" s="666"/>
      <c r="BG40" s="671" t="s">
        <v>630</v>
      </c>
      <c r="BH40" s="672"/>
      <c r="BI40" s="672"/>
      <c r="BJ40" s="672"/>
      <c r="BK40" s="672"/>
      <c r="BL40" s="364"/>
      <c r="BM40" s="667" t="s">
        <v>305</v>
      </c>
      <c r="BN40" s="667"/>
      <c r="BO40" s="667"/>
      <c r="BP40" s="667"/>
      <c r="BQ40" s="667"/>
      <c r="BR40" s="667"/>
      <c r="BS40" s="667"/>
      <c r="BT40" s="667"/>
      <c r="BU40" s="668"/>
      <c r="BV40" s="628">
        <v>91</v>
      </c>
      <c r="BW40" s="629"/>
      <c r="BX40" s="629"/>
      <c r="BY40" s="629"/>
      <c r="BZ40" s="629"/>
      <c r="CA40" s="629"/>
      <c r="CB40" s="669"/>
      <c r="CD40" s="670" t="s">
        <v>631</v>
      </c>
      <c r="CE40" s="667"/>
      <c r="CF40" s="667"/>
      <c r="CG40" s="667"/>
      <c r="CH40" s="667"/>
      <c r="CI40" s="667"/>
      <c r="CJ40" s="667"/>
      <c r="CK40" s="667"/>
      <c r="CL40" s="667"/>
      <c r="CM40" s="667"/>
      <c r="CN40" s="667"/>
      <c r="CO40" s="667"/>
      <c r="CP40" s="667"/>
      <c r="CQ40" s="668"/>
      <c r="CR40" s="628">
        <v>1766140</v>
      </c>
      <c r="CS40" s="629"/>
      <c r="CT40" s="629"/>
      <c r="CU40" s="629"/>
      <c r="CV40" s="629"/>
      <c r="CW40" s="629"/>
      <c r="CX40" s="629"/>
      <c r="CY40" s="630"/>
      <c r="CZ40" s="631">
        <v>1.7</v>
      </c>
      <c r="DA40" s="641"/>
      <c r="DB40" s="641"/>
      <c r="DC40" s="642"/>
      <c r="DD40" s="634">
        <v>116722</v>
      </c>
      <c r="DE40" s="629"/>
      <c r="DF40" s="629"/>
      <c r="DG40" s="629"/>
      <c r="DH40" s="629"/>
      <c r="DI40" s="629"/>
      <c r="DJ40" s="629"/>
      <c r="DK40" s="630"/>
      <c r="DL40" s="634">
        <v>116722</v>
      </c>
      <c r="DM40" s="629"/>
      <c r="DN40" s="629"/>
      <c r="DO40" s="629"/>
      <c r="DP40" s="629"/>
      <c r="DQ40" s="629"/>
      <c r="DR40" s="629"/>
      <c r="DS40" s="629"/>
      <c r="DT40" s="629"/>
      <c r="DU40" s="629"/>
      <c r="DV40" s="630"/>
      <c r="DW40" s="631">
        <v>0.2</v>
      </c>
      <c r="DX40" s="641"/>
      <c r="DY40" s="641"/>
      <c r="DZ40" s="641"/>
      <c r="EA40" s="641"/>
      <c r="EB40" s="641"/>
      <c r="EC40" s="662"/>
    </row>
    <row r="41" spans="2:133" ht="11.25" customHeight="1">
      <c r="B41" s="625" t="s">
        <v>306</v>
      </c>
      <c r="C41" s="626"/>
      <c r="D41" s="626"/>
      <c r="E41" s="626"/>
      <c r="F41" s="626"/>
      <c r="G41" s="626"/>
      <c r="H41" s="626"/>
      <c r="I41" s="626"/>
      <c r="J41" s="626"/>
      <c r="K41" s="626"/>
      <c r="L41" s="626"/>
      <c r="M41" s="626"/>
      <c r="N41" s="626"/>
      <c r="O41" s="626"/>
      <c r="P41" s="626"/>
      <c r="Q41" s="627"/>
      <c r="R41" s="628" t="s">
        <v>596</v>
      </c>
      <c r="S41" s="629"/>
      <c r="T41" s="629"/>
      <c r="U41" s="629"/>
      <c r="V41" s="629"/>
      <c r="W41" s="629"/>
      <c r="X41" s="629"/>
      <c r="Y41" s="630"/>
      <c r="Z41" s="655" t="s">
        <v>596</v>
      </c>
      <c r="AA41" s="655"/>
      <c r="AB41" s="655"/>
      <c r="AC41" s="655"/>
      <c r="AD41" s="656" t="s">
        <v>129</v>
      </c>
      <c r="AE41" s="656"/>
      <c r="AF41" s="656"/>
      <c r="AG41" s="656"/>
      <c r="AH41" s="656"/>
      <c r="AI41" s="656"/>
      <c r="AJ41" s="656"/>
      <c r="AK41" s="656"/>
      <c r="AL41" s="631" t="s">
        <v>129</v>
      </c>
      <c r="AM41" s="632"/>
      <c r="AN41" s="632"/>
      <c r="AO41" s="657"/>
      <c r="AQ41" s="663" t="s">
        <v>307</v>
      </c>
      <c r="AR41" s="664"/>
      <c r="AS41" s="664"/>
      <c r="AT41" s="664"/>
      <c r="AU41" s="664"/>
      <c r="AV41" s="664"/>
      <c r="AW41" s="664"/>
      <c r="AX41" s="664"/>
      <c r="AY41" s="665"/>
      <c r="AZ41" s="628">
        <v>1261106</v>
      </c>
      <c r="BA41" s="629"/>
      <c r="BB41" s="629"/>
      <c r="BC41" s="629"/>
      <c r="BD41" s="639"/>
      <c r="BE41" s="639"/>
      <c r="BF41" s="666"/>
      <c r="BG41" s="671"/>
      <c r="BH41" s="672"/>
      <c r="BI41" s="672"/>
      <c r="BJ41" s="672"/>
      <c r="BK41" s="672"/>
      <c r="BL41" s="364"/>
      <c r="BM41" s="667" t="s">
        <v>308</v>
      </c>
      <c r="BN41" s="667"/>
      <c r="BO41" s="667"/>
      <c r="BP41" s="667"/>
      <c r="BQ41" s="667"/>
      <c r="BR41" s="667"/>
      <c r="BS41" s="667"/>
      <c r="BT41" s="667"/>
      <c r="BU41" s="668"/>
      <c r="BV41" s="628" t="s">
        <v>596</v>
      </c>
      <c r="BW41" s="629"/>
      <c r="BX41" s="629"/>
      <c r="BY41" s="629"/>
      <c r="BZ41" s="629"/>
      <c r="CA41" s="629"/>
      <c r="CB41" s="669"/>
      <c r="CD41" s="670" t="s">
        <v>309</v>
      </c>
      <c r="CE41" s="667"/>
      <c r="CF41" s="667"/>
      <c r="CG41" s="667"/>
      <c r="CH41" s="667"/>
      <c r="CI41" s="667"/>
      <c r="CJ41" s="667"/>
      <c r="CK41" s="667"/>
      <c r="CL41" s="667"/>
      <c r="CM41" s="667"/>
      <c r="CN41" s="667"/>
      <c r="CO41" s="667"/>
      <c r="CP41" s="667"/>
      <c r="CQ41" s="668"/>
      <c r="CR41" s="628" t="s">
        <v>129</v>
      </c>
      <c r="CS41" s="639"/>
      <c r="CT41" s="639"/>
      <c r="CU41" s="639"/>
      <c r="CV41" s="639"/>
      <c r="CW41" s="639"/>
      <c r="CX41" s="639"/>
      <c r="CY41" s="640"/>
      <c r="CZ41" s="631" t="s">
        <v>596</v>
      </c>
      <c r="DA41" s="641"/>
      <c r="DB41" s="641"/>
      <c r="DC41" s="642"/>
      <c r="DD41" s="634" t="s">
        <v>596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632</v>
      </c>
      <c r="C42" s="626"/>
      <c r="D42" s="626"/>
      <c r="E42" s="626"/>
      <c r="F42" s="626"/>
      <c r="G42" s="626"/>
      <c r="H42" s="626"/>
      <c r="I42" s="626"/>
      <c r="J42" s="626"/>
      <c r="K42" s="626"/>
      <c r="L42" s="626"/>
      <c r="M42" s="626"/>
      <c r="N42" s="626"/>
      <c r="O42" s="626"/>
      <c r="P42" s="626"/>
      <c r="Q42" s="627"/>
      <c r="R42" s="628" t="s">
        <v>600</v>
      </c>
      <c r="S42" s="629"/>
      <c r="T42" s="629"/>
      <c r="U42" s="629"/>
      <c r="V42" s="629"/>
      <c r="W42" s="629"/>
      <c r="X42" s="629"/>
      <c r="Y42" s="630"/>
      <c r="Z42" s="655" t="s">
        <v>596</v>
      </c>
      <c r="AA42" s="655"/>
      <c r="AB42" s="655"/>
      <c r="AC42" s="655"/>
      <c r="AD42" s="656" t="s">
        <v>129</v>
      </c>
      <c r="AE42" s="656"/>
      <c r="AF42" s="656"/>
      <c r="AG42" s="656"/>
      <c r="AH42" s="656"/>
      <c r="AI42" s="656"/>
      <c r="AJ42" s="656"/>
      <c r="AK42" s="656"/>
      <c r="AL42" s="631" t="s">
        <v>600</v>
      </c>
      <c r="AM42" s="632"/>
      <c r="AN42" s="632"/>
      <c r="AO42" s="657"/>
      <c r="AQ42" s="675" t="s">
        <v>633</v>
      </c>
      <c r="AR42" s="676"/>
      <c r="AS42" s="676"/>
      <c r="AT42" s="676"/>
      <c r="AU42" s="676"/>
      <c r="AV42" s="676"/>
      <c r="AW42" s="676"/>
      <c r="AX42" s="676"/>
      <c r="AY42" s="677"/>
      <c r="AZ42" s="608">
        <v>5850312</v>
      </c>
      <c r="BA42" s="643"/>
      <c r="BB42" s="643"/>
      <c r="BC42" s="643"/>
      <c r="BD42" s="609"/>
      <c r="BE42" s="609"/>
      <c r="BF42" s="658"/>
      <c r="BG42" s="673"/>
      <c r="BH42" s="674"/>
      <c r="BI42" s="674"/>
      <c r="BJ42" s="674"/>
      <c r="BK42" s="674"/>
      <c r="BL42" s="365"/>
      <c r="BM42" s="659" t="s">
        <v>310</v>
      </c>
      <c r="BN42" s="659"/>
      <c r="BO42" s="659"/>
      <c r="BP42" s="659"/>
      <c r="BQ42" s="659"/>
      <c r="BR42" s="659"/>
      <c r="BS42" s="659"/>
      <c r="BT42" s="659"/>
      <c r="BU42" s="660"/>
      <c r="BV42" s="608">
        <v>364</v>
      </c>
      <c r="BW42" s="643"/>
      <c r="BX42" s="643"/>
      <c r="BY42" s="643"/>
      <c r="BZ42" s="643"/>
      <c r="CA42" s="643"/>
      <c r="CB42" s="661"/>
      <c r="CD42" s="625" t="s">
        <v>311</v>
      </c>
      <c r="CE42" s="626"/>
      <c r="CF42" s="626"/>
      <c r="CG42" s="626"/>
      <c r="CH42" s="626"/>
      <c r="CI42" s="626"/>
      <c r="CJ42" s="626"/>
      <c r="CK42" s="626"/>
      <c r="CL42" s="626"/>
      <c r="CM42" s="626"/>
      <c r="CN42" s="626"/>
      <c r="CO42" s="626"/>
      <c r="CP42" s="626"/>
      <c r="CQ42" s="627"/>
      <c r="CR42" s="628">
        <v>9649385</v>
      </c>
      <c r="CS42" s="639"/>
      <c r="CT42" s="639"/>
      <c r="CU42" s="639"/>
      <c r="CV42" s="639"/>
      <c r="CW42" s="639"/>
      <c r="CX42" s="639"/>
      <c r="CY42" s="640"/>
      <c r="CZ42" s="631">
        <v>9.3000000000000007</v>
      </c>
      <c r="DA42" s="641"/>
      <c r="DB42" s="641"/>
      <c r="DC42" s="642"/>
      <c r="DD42" s="634">
        <v>2165248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312</v>
      </c>
      <c r="C43" s="626"/>
      <c r="D43" s="626"/>
      <c r="E43" s="626"/>
      <c r="F43" s="626"/>
      <c r="G43" s="626"/>
      <c r="H43" s="626"/>
      <c r="I43" s="626"/>
      <c r="J43" s="626"/>
      <c r="K43" s="626"/>
      <c r="L43" s="626"/>
      <c r="M43" s="626"/>
      <c r="N43" s="626"/>
      <c r="O43" s="626"/>
      <c r="P43" s="626"/>
      <c r="Q43" s="627"/>
      <c r="R43" s="628">
        <v>3340700</v>
      </c>
      <c r="S43" s="629"/>
      <c r="T43" s="629"/>
      <c r="U43" s="629"/>
      <c r="V43" s="629"/>
      <c r="W43" s="629"/>
      <c r="X43" s="629"/>
      <c r="Y43" s="630"/>
      <c r="Z43" s="655">
        <v>3</v>
      </c>
      <c r="AA43" s="655"/>
      <c r="AB43" s="655"/>
      <c r="AC43" s="655"/>
      <c r="AD43" s="656" t="s">
        <v>596</v>
      </c>
      <c r="AE43" s="656"/>
      <c r="AF43" s="656"/>
      <c r="AG43" s="656"/>
      <c r="AH43" s="656"/>
      <c r="AI43" s="656"/>
      <c r="AJ43" s="656"/>
      <c r="AK43" s="656"/>
      <c r="AL43" s="631" t="s">
        <v>129</v>
      </c>
      <c r="AM43" s="632"/>
      <c r="AN43" s="632"/>
      <c r="AO43" s="657"/>
      <c r="BV43" s="219"/>
      <c r="BW43" s="219"/>
      <c r="BX43" s="219"/>
      <c r="BY43" s="219"/>
      <c r="BZ43" s="219"/>
      <c r="CA43" s="219"/>
      <c r="CB43" s="219"/>
      <c r="CD43" s="625" t="s">
        <v>634</v>
      </c>
      <c r="CE43" s="626"/>
      <c r="CF43" s="626"/>
      <c r="CG43" s="626"/>
      <c r="CH43" s="626"/>
      <c r="CI43" s="626"/>
      <c r="CJ43" s="626"/>
      <c r="CK43" s="626"/>
      <c r="CL43" s="626"/>
      <c r="CM43" s="626"/>
      <c r="CN43" s="626"/>
      <c r="CO43" s="626"/>
      <c r="CP43" s="626"/>
      <c r="CQ43" s="627"/>
      <c r="CR43" s="628">
        <v>2175</v>
      </c>
      <c r="CS43" s="639"/>
      <c r="CT43" s="639"/>
      <c r="CU43" s="639"/>
      <c r="CV43" s="639"/>
      <c r="CW43" s="639"/>
      <c r="CX43" s="639"/>
      <c r="CY43" s="640"/>
      <c r="CZ43" s="631">
        <v>0</v>
      </c>
      <c r="DA43" s="641"/>
      <c r="DB43" s="641"/>
      <c r="DC43" s="642"/>
      <c r="DD43" s="634">
        <v>1873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635</v>
      </c>
      <c r="C44" s="606"/>
      <c r="D44" s="606"/>
      <c r="E44" s="606"/>
      <c r="F44" s="606"/>
      <c r="G44" s="606"/>
      <c r="H44" s="606"/>
      <c r="I44" s="606"/>
      <c r="J44" s="606"/>
      <c r="K44" s="606"/>
      <c r="L44" s="606"/>
      <c r="M44" s="606"/>
      <c r="N44" s="606"/>
      <c r="O44" s="606"/>
      <c r="P44" s="606"/>
      <c r="Q44" s="607"/>
      <c r="R44" s="608">
        <v>110213262</v>
      </c>
      <c r="S44" s="643"/>
      <c r="T44" s="643"/>
      <c r="U44" s="643"/>
      <c r="V44" s="643"/>
      <c r="W44" s="643"/>
      <c r="X44" s="643"/>
      <c r="Y44" s="644"/>
      <c r="Z44" s="645">
        <v>100</v>
      </c>
      <c r="AA44" s="645"/>
      <c r="AB44" s="645"/>
      <c r="AC44" s="645"/>
      <c r="AD44" s="646">
        <v>57050870</v>
      </c>
      <c r="AE44" s="646"/>
      <c r="AF44" s="646"/>
      <c r="AG44" s="646"/>
      <c r="AH44" s="646"/>
      <c r="AI44" s="646"/>
      <c r="AJ44" s="646"/>
      <c r="AK44" s="646"/>
      <c r="AL44" s="611">
        <v>100</v>
      </c>
      <c r="AM44" s="647"/>
      <c r="AN44" s="647"/>
      <c r="AO44" s="648"/>
      <c r="CD44" s="649" t="s">
        <v>273</v>
      </c>
      <c r="CE44" s="650"/>
      <c r="CF44" s="625" t="s">
        <v>313</v>
      </c>
      <c r="CG44" s="626"/>
      <c r="CH44" s="626"/>
      <c r="CI44" s="626"/>
      <c r="CJ44" s="626"/>
      <c r="CK44" s="626"/>
      <c r="CL44" s="626"/>
      <c r="CM44" s="626"/>
      <c r="CN44" s="626"/>
      <c r="CO44" s="626"/>
      <c r="CP44" s="626"/>
      <c r="CQ44" s="627"/>
      <c r="CR44" s="628">
        <v>9329374</v>
      </c>
      <c r="CS44" s="629"/>
      <c r="CT44" s="629"/>
      <c r="CU44" s="629"/>
      <c r="CV44" s="629"/>
      <c r="CW44" s="629"/>
      <c r="CX44" s="629"/>
      <c r="CY44" s="630"/>
      <c r="CZ44" s="631">
        <v>9</v>
      </c>
      <c r="DA44" s="632"/>
      <c r="DB44" s="632"/>
      <c r="DC44" s="633"/>
      <c r="DD44" s="634">
        <v>2101070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314</v>
      </c>
      <c r="CG45" s="626"/>
      <c r="CH45" s="626"/>
      <c r="CI45" s="626"/>
      <c r="CJ45" s="626"/>
      <c r="CK45" s="626"/>
      <c r="CL45" s="626"/>
      <c r="CM45" s="626"/>
      <c r="CN45" s="626"/>
      <c r="CO45" s="626"/>
      <c r="CP45" s="626"/>
      <c r="CQ45" s="627"/>
      <c r="CR45" s="628">
        <v>4788447</v>
      </c>
      <c r="CS45" s="639"/>
      <c r="CT45" s="639"/>
      <c r="CU45" s="639"/>
      <c r="CV45" s="639"/>
      <c r="CW45" s="639"/>
      <c r="CX45" s="639"/>
      <c r="CY45" s="640"/>
      <c r="CZ45" s="631">
        <v>4.5999999999999996</v>
      </c>
      <c r="DA45" s="641"/>
      <c r="DB45" s="641"/>
      <c r="DC45" s="642"/>
      <c r="DD45" s="634">
        <v>122646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315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316</v>
      </c>
      <c r="CG46" s="626"/>
      <c r="CH46" s="626"/>
      <c r="CI46" s="626"/>
      <c r="CJ46" s="626"/>
      <c r="CK46" s="626"/>
      <c r="CL46" s="626"/>
      <c r="CM46" s="626"/>
      <c r="CN46" s="626"/>
      <c r="CO46" s="626"/>
      <c r="CP46" s="626"/>
      <c r="CQ46" s="627"/>
      <c r="CR46" s="628">
        <v>4106167</v>
      </c>
      <c r="CS46" s="629"/>
      <c r="CT46" s="629"/>
      <c r="CU46" s="629"/>
      <c r="CV46" s="629"/>
      <c r="CW46" s="629"/>
      <c r="CX46" s="629"/>
      <c r="CY46" s="630"/>
      <c r="CZ46" s="631">
        <v>3.9</v>
      </c>
      <c r="DA46" s="632"/>
      <c r="DB46" s="632"/>
      <c r="DC46" s="633"/>
      <c r="DD46" s="634">
        <v>1929854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317</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318</v>
      </c>
      <c r="CG47" s="626"/>
      <c r="CH47" s="626"/>
      <c r="CI47" s="626"/>
      <c r="CJ47" s="626"/>
      <c r="CK47" s="626"/>
      <c r="CL47" s="626"/>
      <c r="CM47" s="626"/>
      <c r="CN47" s="626"/>
      <c r="CO47" s="626"/>
      <c r="CP47" s="626"/>
      <c r="CQ47" s="627"/>
      <c r="CR47" s="628">
        <v>320011</v>
      </c>
      <c r="CS47" s="639"/>
      <c r="CT47" s="639"/>
      <c r="CU47" s="639"/>
      <c r="CV47" s="639"/>
      <c r="CW47" s="639"/>
      <c r="CX47" s="639"/>
      <c r="CY47" s="640"/>
      <c r="CZ47" s="631">
        <v>0.3</v>
      </c>
      <c r="DA47" s="641"/>
      <c r="DB47" s="641"/>
      <c r="DC47" s="642"/>
      <c r="DD47" s="634">
        <v>64178</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319</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320</v>
      </c>
      <c r="CG48" s="626"/>
      <c r="CH48" s="626"/>
      <c r="CI48" s="626"/>
      <c r="CJ48" s="626"/>
      <c r="CK48" s="626"/>
      <c r="CL48" s="626"/>
      <c r="CM48" s="626"/>
      <c r="CN48" s="626"/>
      <c r="CO48" s="626"/>
      <c r="CP48" s="626"/>
      <c r="CQ48" s="627"/>
      <c r="CR48" s="628" t="s">
        <v>596</v>
      </c>
      <c r="CS48" s="629"/>
      <c r="CT48" s="629"/>
      <c r="CU48" s="629"/>
      <c r="CV48" s="629"/>
      <c r="CW48" s="629"/>
      <c r="CX48" s="629"/>
      <c r="CY48" s="630"/>
      <c r="CZ48" s="631" t="s">
        <v>600</v>
      </c>
      <c r="DA48" s="632"/>
      <c r="DB48" s="632"/>
      <c r="DC48" s="633"/>
      <c r="DD48" s="634" t="s">
        <v>600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321</v>
      </c>
      <c r="CE49" s="606"/>
      <c r="CF49" s="606"/>
      <c r="CG49" s="606"/>
      <c r="CH49" s="606"/>
      <c r="CI49" s="606"/>
      <c r="CJ49" s="606"/>
      <c r="CK49" s="606"/>
      <c r="CL49" s="606"/>
      <c r="CM49" s="606"/>
      <c r="CN49" s="606"/>
      <c r="CO49" s="606"/>
      <c r="CP49" s="606"/>
      <c r="CQ49" s="607"/>
      <c r="CR49" s="608">
        <v>103971849</v>
      </c>
      <c r="CS49" s="609"/>
      <c r="CT49" s="609"/>
      <c r="CU49" s="609"/>
      <c r="CV49" s="609"/>
      <c r="CW49" s="609"/>
      <c r="CX49" s="609"/>
      <c r="CY49" s="610"/>
      <c r="CZ49" s="611">
        <v>100</v>
      </c>
      <c r="DA49" s="612"/>
      <c r="DB49" s="612"/>
      <c r="DC49" s="613"/>
      <c r="DD49" s="614">
        <v>68597967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cvGXY2+4lxyZD1wRelvdt8jKY3Uy3dT09DIFG0m3j/rqzQxYlgutyZtupMH7ho3fsmG7BL15RCcuOx/HpTjOw==" saltValue="LigErPp6SO9U87z3aAYIu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9" t="s">
        <v>322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323</v>
      </c>
      <c r="DK2" s="1121"/>
      <c r="DL2" s="1121"/>
      <c r="DM2" s="1121"/>
      <c r="DN2" s="1121"/>
      <c r="DO2" s="1122"/>
      <c r="DP2" s="224"/>
      <c r="DQ2" s="1120" t="s">
        <v>324</v>
      </c>
      <c r="DR2" s="1121"/>
      <c r="DS2" s="1121"/>
      <c r="DT2" s="1121"/>
      <c r="DU2" s="1121"/>
      <c r="DV2" s="1121"/>
      <c r="DW2" s="1121"/>
      <c r="DX2" s="1121"/>
      <c r="DY2" s="1121"/>
      <c r="DZ2" s="112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325</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326</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327</v>
      </c>
      <c r="B5" s="1024"/>
      <c r="C5" s="1024"/>
      <c r="D5" s="1024"/>
      <c r="E5" s="1024"/>
      <c r="F5" s="1024"/>
      <c r="G5" s="1024"/>
      <c r="H5" s="1024"/>
      <c r="I5" s="1024"/>
      <c r="J5" s="1024"/>
      <c r="K5" s="1024"/>
      <c r="L5" s="1024"/>
      <c r="M5" s="1024"/>
      <c r="N5" s="1024"/>
      <c r="O5" s="1024"/>
      <c r="P5" s="1025"/>
      <c r="Q5" s="1029" t="s">
        <v>328</v>
      </c>
      <c r="R5" s="1030"/>
      <c r="S5" s="1030"/>
      <c r="T5" s="1030"/>
      <c r="U5" s="1031"/>
      <c r="V5" s="1029" t="s">
        <v>329</v>
      </c>
      <c r="W5" s="1030"/>
      <c r="X5" s="1030"/>
      <c r="Y5" s="1030"/>
      <c r="Z5" s="1031"/>
      <c r="AA5" s="1029" t="s">
        <v>330</v>
      </c>
      <c r="AB5" s="1030"/>
      <c r="AC5" s="1030"/>
      <c r="AD5" s="1030"/>
      <c r="AE5" s="1030"/>
      <c r="AF5" s="1123" t="s">
        <v>331</v>
      </c>
      <c r="AG5" s="1030"/>
      <c r="AH5" s="1030"/>
      <c r="AI5" s="1030"/>
      <c r="AJ5" s="1043"/>
      <c r="AK5" s="1030" t="s">
        <v>332</v>
      </c>
      <c r="AL5" s="1030"/>
      <c r="AM5" s="1030"/>
      <c r="AN5" s="1030"/>
      <c r="AO5" s="1031"/>
      <c r="AP5" s="1029" t="s">
        <v>333</v>
      </c>
      <c r="AQ5" s="1030"/>
      <c r="AR5" s="1030"/>
      <c r="AS5" s="1030"/>
      <c r="AT5" s="1031"/>
      <c r="AU5" s="1029" t="s">
        <v>334</v>
      </c>
      <c r="AV5" s="1030"/>
      <c r="AW5" s="1030"/>
      <c r="AX5" s="1030"/>
      <c r="AY5" s="1043"/>
      <c r="AZ5" s="228"/>
      <c r="BA5" s="228"/>
      <c r="BB5" s="228"/>
      <c r="BC5" s="228"/>
      <c r="BD5" s="228"/>
      <c r="BE5" s="229"/>
      <c r="BF5" s="229"/>
      <c r="BG5" s="229"/>
      <c r="BH5" s="229"/>
      <c r="BI5" s="229"/>
      <c r="BJ5" s="229"/>
      <c r="BK5" s="229"/>
      <c r="BL5" s="229"/>
      <c r="BM5" s="229"/>
      <c r="BN5" s="229"/>
      <c r="BO5" s="229"/>
      <c r="BP5" s="229"/>
      <c r="BQ5" s="1023" t="s">
        <v>335</v>
      </c>
      <c r="BR5" s="1024"/>
      <c r="BS5" s="1024"/>
      <c r="BT5" s="1024"/>
      <c r="BU5" s="1024"/>
      <c r="BV5" s="1024"/>
      <c r="BW5" s="1024"/>
      <c r="BX5" s="1024"/>
      <c r="BY5" s="1024"/>
      <c r="BZ5" s="1024"/>
      <c r="CA5" s="1024"/>
      <c r="CB5" s="1024"/>
      <c r="CC5" s="1024"/>
      <c r="CD5" s="1024"/>
      <c r="CE5" s="1024"/>
      <c r="CF5" s="1024"/>
      <c r="CG5" s="1025"/>
      <c r="CH5" s="1029" t="s">
        <v>336</v>
      </c>
      <c r="CI5" s="1030"/>
      <c r="CJ5" s="1030"/>
      <c r="CK5" s="1030"/>
      <c r="CL5" s="1031"/>
      <c r="CM5" s="1029" t="s">
        <v>337</v>
      </c>
      <c r="CN5" s="1030"/>
      <c r="CO5" s="1030"/>
      <c r="CP5" s="1030"/>
      <c r="CQ5" s="1031"/>
      <c r="CR5" s="1029" t="s">
        <v>338</v>
      </c>
      <c r="CS5" s="1030"/>
      <c r="CT5" s="1030"/>
      <c r="CU5" s="1030"/>
      <c r="CV5" s="1031"/>
      <c r="CW5" s="1029" t="s">
        <v>339</v>
      </c>
      <c r="CX5" s="1030"/>
      <c r="CY5" s="1030"/>
      <c r="CZ5" s="1030"/>
      <c r="DA5" s="1031"/>
      <c r="DB5" s="1029" t="s">
        <v>340</v>
      </c>
      <c r="DC5" s="1030"/>
      <c r="DD5" s="1030"/>
      <c r="DE5" s="1030"/>
      <c r="DF5" s="1031"/>
      <c r="DG5" s="1113" t="s">
        <v>341</v>
      </c>
      <c r="DH5" s="1114"/>
      <c r="DI5" s="1114"/>
      <c r="DJ5" s="1114"/>
      <c r="DK5" s="1115"/>
      <c r="DL5" s="1113" t="s">
        <v>342</v>
      </c>
      <c r="DM5" s="1114"/>
      <c r="DN5" s="1114"/>
      <c r="DO5" s="1114"/>
      <c r="DP5" s="1115"/>
      <c r="DQ5" s="1029" t="s">
        <v>343</v>
      </c>
      <c r="DR5" s="1030"/>
      <c r="DS5" s="1030"/>
      <c r="DT5" s="1030"/>
      <c r="DU5" s="1031"/>
      <c r="DV5" s="1029" t="s">
        <v>334</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4"/>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6"/>
      <c r="DH6" s="1117"/>
      <c r="DI6" s="1117"/>
      <c r="DJ6" s="1117"/>
      <c r="DK6" s="1118"/>
      <c r="DL6" s="1116"/>
      <c r="DM6" s="1117"/>
      <c r="DN6" s="1117"/>
      <c r="DO6" s="1117"/>
      <c r="DP6" s="1118"/>
      <c r="DQ6" s="1032"/>
      <c r="DR6" s="1033"/>
      <c r="DS6" s="1033"/>
      <c r="DT6" s="1033"/>
      <c r="DU6" s="1034"/>
      <c r="DV6" s="1032"/>
      <c r="DW6" s="1033"/>
      <c r="DX6" s="1033"/>
      <c r="DY6" s="1033"/>
      <c r="DZ6" s="1044"/>
      <c r="EA6" s="230"/>
    </row>
    <row r="7" spans="1:131" s="231" customFormat="1" ht="26.25" customHeight="1" thickTop="1">
      <c r="A7" s="232">
        <v>1</v>
      </c>
      <c r="B7" s="1075" t="s">
        <v>344</v>
      </c>
      <c r="C7" s="1076"/>
      <c r="D7" s="1076"/>
      <c r="E7" s="1076"/>
      <c r="F7" s="1076"/>
      <c r="G7" s="1076"/>
      <c r="H7" s="1076"/>
      <c r="I7" s="1076"/>
      <c r="J7" s="1076"/>
      <c r="K7" s="1076"/>
      <c r="L7" s="1076"/>
      <c r="M7" s="1076"/>
      <c r="N7" s="1076"/>
      <c r="O7" s="1076"/>
      <c r="P7" s="1077"/>
      <c r="Q7" s="1131">
        <v>111298</v>
      </c>
      <c r="R7" s="1132"/>
      <c r="S7" s="1132"/>
      <c r="T7" s="1132"/>
      <c r="U7" s="1132"/>
      <c r="V7" s="1132">
        <v>105057</v>
      </c>
      <c r="W7" s="1132"/>
      <c r="X7" s="1132"/>
      <c r="Y7" s="1132"/>
      <c r="Z7" s="1132"/>
      <c r="AA7" s="1132">
        <v>6241</v>
      </c>
      <c r="AB7" s="1132"/>
      <c r="AC7" s="1132"/>
      <c r="AD7" s="1132"/>
      <c r="AE7" s="1133"/>
      <c r="AF7" s="1134">
        <v>4785</v>
      </c>
      <c r="AG7" s="1135"/>
      <c r="AH7" s="1135"/>
      <c r="AI7" s="1135"/>
      <c r="AJ7" s="1136"/>
      <c r="AK7" s="1137">
        <v>2613</v>
      </c>
      <c r="AL7" s="1138"/>
      <c r="AM7" s="1138"/>
      <c r="AN7" s="1138"/>
      <c r="AO7" s="1138"/>
      <c r="AP7" s="1138">
        <v>120105</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538</v>
      </c>
      <c r="BT7" s="1129"/>
      <c r="BU7" s="1129"/>
      <c r="BV7" s="1129"/>
      <c r="BW7" s="1129"/>
      <c r="BX7" s="1129"/>
      <c r="BY7" s="1129"/>
      <c r="BZ7" s="1129"/>
      <c r="CA7" s="1129"/>
      <c r="CB7" s="1129"/>
      <c r="CC7" s="1129"/>
      <c r="CD7" s="1129"/>
      <c r="CE7" s="1129"/>
      <c r="CF7" s="1129"/>
      <c r="CG7" s="1141"/>
      <c r="CH7" s="1125">
        <v>0</v>
      </c>
      <c r="CI7" s="1126"/>
      <c r="CJ7" s="1126"/>
      <c r="CK7" s="1126"/>
      <c r="CL7" s="1127"/>
      <c r="CM7" s="1125">
        <v>218</v>
      </c>
      <c r="CN7" s="1126"/>
      <c r="CO7" s="1126"/>
      <c r="CP7" s="1126"/>
      <c r="CQ7" s="1127"/>
      <c r="CR7" s="1125">
        <v>111</v>
      </c>
      <c r="CS7" s="1126"/>
      <c r="CT7" s="1126"/>
      <c r="CU7" s="1126"/>
      <c r="CV7" s="1127"/>
      <c r="CW7" s="1125" t="s">
        <v>533</v>
      </c>
      <c r="CX7" s="1126"/>
      <c r="CY7" s="1126"/>
      <c r="CZ7" s="1126"/>
      <c r="DA7" s="1127"/>
      <c r="DB7" s="1125" t="s">
        <v>533</v>
      </c>
      <c r="DC7" s="1126"/>
      <c r="DD7" s="1126"/>
      <c r="DE7" s="1126"/>
      <c r="DF7" s="1127"/>
      <c r="DG7" s="1125" t="s">
        <v>533</v>
      </c>
      <c r="DH7" s="1126"/>
      <c r="DI7" s="1126"/>
      <c r="DJ7" s="1126"/>
      <c r="DK7" s="1127"/>
      <c r="DL7" s="1125" t="s">
        <v>533</v>
      </c>
      <c r="DM7" s="1126"/>
      <c r="DN7" s="1126"/>
      <c r="DO7" s="1126"/>
      <c r="DP7" s="1127"/>
      <c r="DQ7" s="1125" t="s">
        <v>533</v>
      </c>
      <c r="DR7" s="1126"/>
      <c r="DS7" s="1126"/>
      <c r="DT7" s="1126"/>
      <c r="DU7" s="1127"/>
      <c r="DV7" s="1128"/>
      <c r="DW7" s="1129"/>
      <c r="DX7" s="1129"/>
      <c r="DY7" s="1129"/>
      <c r="DZ7" s="1130"/>
      <c r="EA7" s="230"/>
    </row>
    <row r="8" spans="1:131" s="231" customFormat="1" ht="26.25" customHeight="1">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539</v>
      </c>
      <c r="BT8" s="1021"/>
      <c r="BU8" s="1021"/>
      <c r="BV8" s="1021"/>
      <c r="BW8" s="1021"/>
      <c r="BX8" s="1021"/>
      <c r="BY8" s="1021"/>
      <c r="BZ8" s="1021"/>
      <c r="CA8" s="1021"/>
      <c r="CB8" s="1021"/>
      <c r="CC8" s="1021"/>
      <c r="CD8" s="1021"/>
      <c r="CE8" s="1021"/>
      <c r="CF8" s="1021"/>
      <c r="CG8" s="1042"/>
      <c r="CH8" s="1017" t="s">
        <v>533</v>
      </c>
      <c r="CI8" s="1018"/>
      <c r="CJ8" s="1018"/>
      <c r="CK8" s="1018"/>
      <c r="CL8" s="1019"/>
      <c r="CM8" s="1017" t="s">
        <v>533</v>
      </c>
      <c r="CN8" s="1018"/>
      <c r="CO8" s="1018"/>
      <c r="CP8" s="1018"/>
      <c r="CQ8" s="1019"/>
      <c r="CR8" s="1017">
        <v>26</v>
      </c>
      <c r="CS8" s="1018"/>
      <c r="CT8" s="1018"/>
      <c r="CU8" s="1018"/>
      <c r="CV8" s="1019"/>
      <c r="CW8" s="1017">
        <v>0</v>
      </c>
      <c r="CX8" s="1018"/>
      <c r="CY8" s="1018"/>
      <c r="CZ8" s="1018"/>
      <c r="DA8" s="1019"/>
      <c r="DB8" s="1017" t="s">
        <v>533</v>
      </c>
      <c r="DC8" s="1018"/>
      <c r="DD8" s="1018"/>
      <c r="DE8" s="1018"/>
      <c r="DF8" s="1019"/>
      <c r="DG8" s="1017" t="s">
        <v>533</v>
      </c>
      <c r="DH8" s="1018"/>
      <c r="DI8" s="1018"/>
      <c r="DJ8" s="1018"/>
      <c r="DK8" s="1019"/>
      <c r="DL8" s="1017" t="s">
        <v>575</v>
      </c>
      <c r="DM8" s="1018"/>
      <c r="DN8" s="1018"/>
      <c r="DO8" s="1018"/>
      <c r="DP8" s="1019"/>
      <c r="DQ8" s="1017" t="s">
        <v>533</v>
      </c>
      <c r="DR8" s="1018"/>
      <c r="DS8" s="1018"/>
      <c r="DT8" s="1018"/>
      <c r="DU8" s="1019"/>
      <c r="DV8" s="1020"/>
      <c r="DW8" s="1021"/>
      <c r="DX8" s="1021"/>
      <c r="DY8" s="1021"/>
      <c r="DZ8" s="1022"/>
      <c r="EA8" s="230"/>
    </row>
    <row r="9" spans="1:131" s="231" customFormat="1" ht="26.25" customHeight="1">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540</v>
      </c>
      <c r="BT9" s="1021"/>
      <c r="BU9" s="1021"/>
      <c r="BV9" s="1021"/>
      <c r="BW9" s="1021"/>
      <c r="BX9" s="1021"/>
      <c r="BY9" s="1021"/>
      <c r="BZ9" s="1021"/>
      <c r="CA9" s="1021"/>
      <c r="CB9" s="1021"/>
      <c r="CC9" s="1021"/>
      <c r="CD9" s="1021"/>
      <c r="CE9" s="1021"/>
      <c r="CF9" s="1021"/>
      <c r="CG9" s="1042"/>
      <c r="CH9" s="1017">
        <v>2</v>
      </c>
      <c r="CI9" s="1018"/>
      <c r="CJ9" s="1018"/>
      <c r="CK9" s="1018"/>
      <c r="CL9" s="1019"/>
      <c r="CM9" s="1017">
        <v>98</v>
      </c>
      <c r="CN9" s="1018"/>
      <c r="CO9" s="1018"/>
      <c r="CP9" s="1018"/>
      <c r="CQ9" s="1019"/>
      <c r="CR9" s="1017">
        <v>27</v>
      </c>
      <c r="CS9" s="1018"/>
      <c r="CT9" s="1018"/>
      <c r="CU9" s="1018"/>
      <c r="CV9" s="1019"/>
      <c r="CW9" s="1017" t="s">
        <v>533</v>
      </c>
      <c r="CX9" s="1018"/>
      <c r="CY9" s="1018"/>
      <c r="CZ9" s="1018"/>
      <c r="DA9" s="1019"/>
      <c r="DB9" s="1017" t="s">
        <v>533</v>
      </c>
      <c r="DC9" s="1018"/>
      <c r="DD9" s="1018"/>
      <c r="DE9" s="1018"/>
      <c r="DF9" s="1019"/>
      <c r="DG9" s="1017" t="s">
        <v>566</v>
      </c>
      <c r="DH9" s="1018"/>
      <c r="DI9" s="1018"/>
      <c r="DJ9" s="1018"/>
      <c r="DK9" s="1019"/>
      <c r="DL9" s="1017" t="s">
        <v>533</v>
      </c>
      <c r="DM9" s="1018"/>
      <c r="DN9" s="1018"/>
      <c r="DO9" s="1018"/>
      <c r="DP9" s="1019"/>
      <c r="DQ9" s="1017" t="s">
        <v>575</v>
      </c>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t="s">
        <v>555</v>
      </c>
      <c r="BS10" s="1020" t="s">
        <v>541</v>
      </c>
      <c r="BT10" s="1021"/>
      <c r="BU10" s="1021"/>
      <c r="BV10" s="1021"/>
      <c r="BW10" s="1021"/>
      <c r="BX10" s="1021"/>
      <c r="BY10" s="1021"/>
      <c r="BZ10" s="1021"/>
      <c r="CA10" s="1021"/>
      <c r="CB10" s="1021"/>
      <c r="CC10" s="1021"/>
      <c r="CD10" s="1021"/>
      <c r="CE10" s="1021"/>
      <c r="CF10" s="1021"/>
      <c r="CG10" s="1042"/>
      <c r="CH10" s="1017">
        <v>10</v>
      </c>
      <c r="CI10" s="1018"/>
      <c r="CJ10" s="1018"/>
      <c r="CK10" s="1018"/>
      <c r="CL10" s="1019"/>
      <c r="CM10" s="1017">
        <v>-36</v>
      </c>
      <c r="CN10" s="1018"/>
      <c r="CO10" s="1018"/>
      <c r="CP10" s="1018"/>
      <c r="CQ10" s="1019"/>
      <c r="CR10" s="1017">
        <v>105</v>
      </c>
      <c r="CS10" s="1018"/>
      <c r="CT10" s="1018"/>
      <c r="CU10" s="1018"/>
      <c r="CV10" s="1019"/>
      <c r="CW10" s="1017" t="s">
        <v>533</v>
      </c>
      <c r="CX10" s="1018"/>
      <c r="CY10" s="1018"/>
      <c r="CZ10" s="1018"/>
      <c r="DA10" s="1019"/>
      <c r="DB10" s="1017" t="s">
        <v>573</v>
      </c>
      <c r="DC10" s="1018"/>
      <c r="DD10" s="1018"/>
      <c r="DE10" s="1018"/>
      <c r="DF10" s="1019"/>
      <c r="DG10" s="1017" t="s">
        <v>576</v>
      </c>
      <c r="DH10" s="1018"/>
      <c r="DI10" s="1018"/>
      <c r="DJ10" s="1018"/>
      <c r="DK10" s="1019"/>
      <c r="DL10" s="1017">
        <v>40</v>
      </c>
      <c r="DM10" s="1018"/>
      <c r="DN10" s="1018"/>
      <c r="DO10" s="1018"/>
      <c r="DP10" s="1019"/>
      <c r="DQ10" s="1017">
        <v>12</v>
      </c>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542</v>
      </c>
      <c r="BT11" s="1021"/>
      <c r="BU11" s="1021"/>
      <c r="BV11" s="1021"/>
      <c r="BW11" s="1021"/>
      <c r="BX11" s="1021"/>
      <c r="BY11" s="1021"/>
      <c r="BZ11" s="1021"/>
      <c r="CA11" s="1021"/>
      <c r="CB11" s="1021"/>
      <c r="CC11" s="1021"/>
      <c r="CD11" s="1021"/>
      <c r="CE11" s="1021"/>
      <c r="CF11" s="1021"/>
      <c r="CG11" s="1042"/>
      <c r="CH11" s="1017">
        <v>-2</v>
      </c>
      <c r="CI11" s="1018"/>
      <c r="CJ11" s="1018"/>
      <c r="CK11" s="1018"/>
      <c r="CL11" s="1019"/>
      <c r="CM11" s="1017">
        <v>163</v>
      </c>
      <c r="CN11" s="1018"/>
      <c r="CO11" s="1018"/>
      <c r="CP11" s="1018"/>
      <c r="CQ11" s="1019"/>
      <c r="CR11" s="1017">
        <v>151</v>
      </c>
      <c r="CS11" s="1018"/>
      <c r="CT11" s="1018"/>
      <c r="CU11" s="1018"/>
      <c r="CV11" s="1019"/>
      <c r="CW11" s="1017" t="s">
        <v>533</v>
      </c>
      <c r="CX11" s="1018"/>
      <c r="CY11" s="1018"/>
      <c r="CZ11" s="1018"/>
      <c r="DA11" s="1019"/>
      <c r="DB11" s="1017" t="s">
        <v>574</v>
      </c>
      <c r="DC11" s="1018"/>
      <c r="DD11" s="1018"/>
      <c r="DE11" s="1018"/>
      <c r="DF11" s="1019"/>
      <c r="DG11" s="1017" t="s">
        <v>576</v>
      </c>
      <c r="DH11" s="1018"/>
      <c r="DI11" s="1018"/>
      <c r="DJ11" s="1018"/>
      <c r="DK11" s="1019"/>
      <c r="DL11" s="1017" t="s">
        <v>533</v>
      </c>
      <c r="DM11" s="1018"/>
      <c r="DN11" s="1018"/>
      <c r="DO11" s="1018"/>
      <c r="DP11" s="1019"/>
      <c r="DQ11" s="1017" t="s">
        <v>533</v>
      </c>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543</v>
      </c>
      <c r="BT12" s="1021"/>
      <c r="BU12" s="1021"/>
      <c r="BV12" s="1021"/>
      <c r="BW12" s="1021"/>
      <c r="BX12" s="1021"/>
      <c r="BY12" s="1021"/>
      <c r="BZ12" s="1021"/>
      <c r="CA12" s="1021"/>
      <c r="CB12" s="1021"/>
      <c r="CC12" s="1021"/>
      <c r="CD12" s="1021"/>
      <c r="CE12" s="1021"/>
      <c r="CF12" s="1021"/>
      <c r="CG12" s="1042"/>
      <c r="CH12" s="1017">
        <v>-5</v>
      </c>
      <c r="CI12" s="1018"/>
      <c r="CJ12" s="1018"/>
      <c r="CK12" s="1018"/>
      <c r="CL12" s="1019"/>
      <c r="CM12" s="1017">
        <v>61</v>
      </c>
      <c r="CN12" s="1018"/>
      <c r="CO12" s="1018"/>
      <c r="CP12" s="1018"/>
      <c r="CQ12" s="1019"/>
      <c r="CR12" s="1017">
        <v>12</v>
      </c>
      <c r="CS12" s="1018"/>
      <c r="CT12" s="1018"/>
      <c r="CU12" s="1018"/>
      <c r="CV12" s="1019"/>
      <c r="CW12" s="1017">
        <v>12</v>
      </c>
      <c r="CX12" s="1018"/>
      <c r="CY12" s="1018"/>
      <c r="CZ12" s="1018"/>
      <c r="DA12" s="1019"/>
      <c r="DB12" s="1017" t="s">
        <v>533</v>
      </c>
      <c r="DC12" s="1018"/>
      <c r="DD12" s="1018"/>
      <c r="DE12" s="1018"/>
      <c r="DF12" s="1019"/>
      <c r="DG12" s="1017" t="s">
        <v>533</v>
      </c>
      <c r="DH12" s="1018"/>
      <c r="DI12" s="1018"/>
      <c r="DJ12" s="1018"/>
      <c r="DK12" s="1019"/>
      <c r="DL12" s="1017" t="s">
        <v>533</v>
      </c>
      <c r="DM12" s="1018"/>
      <c r="DN12" s="1018"/>
      <c r="DO12" s="1018"/>
      <c r="DP12" s="1019"/>
      <c r="DQ12" s="1017" t="s">
        <v>533</v>
      </c>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t="s">
        <v>544</v>
      </c>
      <c r="BT13" s="1021"/>
      <c r="BU13" s="1021"/>
      <c r="BV13" s="1021"/>
      <c r="BW13" s="1021"/>
      <c r="BX13" s="1021"/>
      <c r="BY13" s="1021"/>
      <c r="BZ13" s="1021"/>
      <c r="CA13" s="1021"/>
      <c r="CB13" s="1021"/>
      <c r="CC13" s="1021"/>
      <c r="CD13" s="1021"/>
      <c r="CE13" s="1021"/>
      <c r="CF13" s="1021"/>
      <c r="CG13" s="1042"/>
      <c r="CH13" s="1017">
        <v>-0.1</v>
      </c>
      <c r="CI13" s="1018"/>
      <c r="CJ13" s="1018"/>
      <c r="CK13" s="1018"/>
      <c r="CL13" s="1019"/>
      <c r="CM13" s="1017">
        <v>70</v>
      </c>
      <c r="CN13" s="1018"/>
      <c r="CO13" s="1018"/>
      <c r="CP13" s="1018"/>
      <c r="CQ13" s="1019"/>
      <c r="CR13" s="1017">
        <v>40</v>
      </c>
      <c r="CS13" s="1018"/>
      <c r="CT13" s="1018"/>
      <c r="CU13" s="1018"/>
      <c r="CV13" s="1019"/>
      <c r="CW13" s="1017">
        <v>1</v>
      </c>
      <c r="CX13" s="1018"/>
      <c r="CY13" s="1018"/>
      <c r="CZ13" s="1018"/>
      <c r="DA13" s="1019"/>
      <c r="DB13" s="1017" t="s">
        <v>533</v>
      </c>
      <c r="DC13" s="1018"/>
      <c r="DD13" s="1018"/>
      <c r="DE13" s="1018"/>
      <c r="DF13" s="1019"/>
      <c r="DG13" s="1112" t="s">
        <v>533</v>
      </c>
      <c r="DH13" s="1018"/>
      <c r="DI13" s="1018"/>
      <c r="DJ13" s="1018"/>
      <c r="DK13" s="1019"/>
      <c r="DL13" s="1017" t="s">
        <v>577</v>
      </c>
      <c r="DM13" s="1018"/>
      <c r="DN13" s="1018"/>
      <c r="DO13" s="1018"/>
      <c r="DP13" s="1019"/>
      <c r="DQ13" s="1017" t="s">
        <v>533</v>
      </c>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t="s">
        <v>545</v>
      </c>
      <c r="BT14" s="1021"/>
      <c r="BU14" s="1021"/>
      <c r="BV14" s="1021"/>
      <c r="BW14" s="1021"/>
      <c r="BX14" s="1021"/>
      <c r="BY14" s="1021"/>
      <c r="BZ14" s="1021"/>
      <c r="CA14" s="1021"/>
      <c r="CB14" s="1021"/>
      <c r="CC14" s="1021"/>
      <c r="CD14" s="1021"/>
      <c r="CE14" s="1021"/>
      <c r="CF14" s="1021"/>
      <c r="CG14" s="1042"/>
      <c r="CH14" s="1017">
        <v>-1</v>
      </c>
      <c r="CI14" s="1018"/>
      <c r="CJ14" s="1018"/>
      <c r="CK14" s="1018"/>
      <c r="CL14" s="1019"/>
      <c r="CM14" s="1017">
        <v>85</v>
      </c>
      <c r="CN14" s="1018"/>
      <c r="CO14" s="1018"/>
      <c r="CP14" s="1018"/>
      <c r="CQ14" s="1019"/>
      <c r="CR14" s="1017">
        <v>50</v>
      </c>
      <c r="CS14" s="1018"/>
      <c r="CT14" s="1018"/>
      <c r="CU14" s="1018"/>
      <c r="CV14" s="1019"/>
      <c r="CW14" s="1017">
        <v>2</v>
      </c>
      <c r="CX14" s="1018"/>
      <c r="CY14" s="1018"/>
      <c r="CZ14" s="1018"/>
      <c r="DA14" s="1019"/>
      <c r="DB14" s="1017" t="s">
        <v>573</v>
      </c>
      <c r="DC14" s="1018"/>
      <c r="DD14" s="1018"/>
      <c r="DE14" s="1018"/>
      <c r="DF14" s="1019"/>
      <c r="DG14" s="1017" t="s">
        <v>533</v>
      </c>
      <c r="DH14" s="1018"/>
      <c r="DI14" s="1018"/>
      <c r="DJ14" s="1018"/>
      <c r="DK14" s="1019"/>
      <c r="DL14" s="1017" t="s">
        <v>533</v>
      </c>
      <c r="DM14" s="1018"/>
      <c r="DN14" s="1018"/>
      <c r="DO14" s="1018"/>
      <c r="DP14" s="1019"/>
      <c r="DQ14" s="1017" t="s">
        <v>533</v>
      </c>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t="s">
        <v>546</v>
      </c>
      <c r="BT15" s="1021"/>
      <c r="BU15" s="1021"/>
      <c r="BV15" s="1021"/>
      <c r="BW15" s="1021"/>
      <c r="BX15" s="1021"/>
      <c r="BY15" s="1021"/>
      <c r="BZ15" s="1021"/>
      <c r="CA15" s="1021"/>
      <c r="CB15" s="1021"/>
      <c r="CC15" s="1021"/>
      <c r="CD15" s="1021"/>
      <c r="CE15" s="1021"/>
      <c r="CF15" s="1021"/>
      <c r="CG15" s="1042"/>
      <c r="CH15" s="1017">
        <v>0</v>
      </c>
      <c r="CI15" s="1018"/>
      <c r="CJ15" s="1018"/>
      <c r="CK15" s="1018"/>
      <c r="CL15" s="1019"/>
      <c r="CM15" s="1017">
        <v>15</v>
      </c>
      <c r="CN15" s="1018"/>
      <c r="CO15" s="1018"/>
      <c r="CP15" s="1018"/>
      <c r="CQ15" s="1019"/>
      <c r="CR15" s="1017">
        <v>11</v>
      </c>
      <c r="CS15" s="1018"/>
      <c r="CT15" s="1018"/>
      <c r="CU15" s="1018"/>
      <c r="CV15" s="1019"/>
      <c r="CW15" s="1017" t="s">
        <v>566</v>
      </c>
      <c r="CX15" s="1018"/>
      <c r="CY15" s="1018"/>
      <c r="CZ15" s="1018"/>
      <c r="DA15" s="1019"/>
      <c r="DB15" s="1017" t="s">
        <v>533</v>
      </c>
      <c r="DC15" s="1018"/>
      <c r="DD15" s="1018"/>
      <c r="DE15" s="1018"/>
      <c r="DF15" s="1019"/>
      <c r="DG15" s="1017" t="s">
        <v>533</v>
      </c>
      <c r="DH15" s="1018"/>
      <c r="DI15" s="1018"/>
      <c r="DJ15" s="1018"/>
      <c r="DK15" s="1019"/>
      <c r="DL15" s="1017" t="s">
        <v>575</v>
      </c>
      <c r="DM15" s="1018"/>
      <c r="DN15" s="1018"/>
      <c r="DO15" s="1018"/>
      <c r="DP15" s="1019"/>
      <c r="DQ15" s="1017" t="s">
        <v>533</v>
      </c>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t="s">
        <v>547</v>
      </c>
      <c r="BT16" s="1021"/>
      <c r="BU16" s="1021"/>
      <c r="BV16" s="1021"/>
      <c r="BW16" s="1021"/>
      <c r="BX16" s="1021"/>
      <c r="BY16" s="1021"/>
      <c r="BZ16" s="1021"/>
      <c r="CA16" s="1021"/>
      <c r="CB16" s="1021"/>
      <c r="CC16" s="1021"/>
      <c r="CD16" s="1021"/>
      <c r="CE16" s="1021"/>
      <c r="CF16" s="1021"/>
      <c r="CG16" s="1042"/>
      <c r="CH16" s="1017">
        <v>8</v>
      </c>
      <c r="CI16" s="1018"/>
      <c r="CJ16" s="1018"/>
      <c r="CK16" s="1018"/>
      <c r="CL16" s="1019"/>
      <c r="CM16" s="1017">
        <v>122</v>
      </c>
      <c r="CN16" s="1018"/>
      <c r="CO16" s="1018"/>
      <c r="CP16" s="1018"/>
      <c r="CQ16" s="1019"/>
      <c r="CR16" s="1017">
        <v>25</v>
      </c>
      <c r="CS16" s="1018"/>
      <c r="CT16" s="1018"/>
      <c r="CU16" s="1018"/>
      <c r="CV16" s="1019"/>
      <c r="CW16" s="1017" t="s">
        <v>533</v>
      </c>
      <c r="CX16" s="1018"/>
      <c r="CY16" s="1018"/>
      <c r="CZ16" s="1018"/>
      <c r="DA16" s="1019"/>
      <c r="DB16" s="1017" t="s">
        <v>533</v>
      </c>
      <c r="DC16" s="1018"/>
      <c r="DD16" s="1018"/>
      <c r="DE16" s="1018"/>
      <c r="DF16" s="1019"/>
      <c r="DG16" s="1017" t="s">
        <v>575</v>
      </c>
      <c r="DH16" s="1018"/>
      <c r="DI16" s="1018"/>
      <c r="DJ16" s="1018"/>
      <c r="DK16" s="1019"/>
      <c r="DL16" s="1017" t="s">
        <v>533</v>
      </c>
      <c r="DM16" s="1018"/>
      <c r="DN16" s="1018"/>
      <c r="DO16" s="1018"/>
      <c r="DP16" s="1019"/>
      <c r="DQ16" s="1017" t="s">
        <v>533</v>
      </c>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t="s">
        <v>548</v>
      </c>
      <c r="BT17" s="1021"/>
      <c r="BU17" s="1021"/>
      <c r="BV17" s="1021"/>
      <c r="BW17" s="1021"/>
      <c r="BX17" s="1021"/>
      <c r="BY17" s="1021"/>
      <c r="BZ17" s="1021"/>
      <c r="CA17" s="1021"/>
      <c r="CB17" s="1021"/>
      <c r="CC17" s="1021"/>
      <c r="CD17" s="1021"/>
      <c r="CE17" s="1021"/>
      <c r="CF17" s="1021"/>
      <c r="CG17" s="1042"/>
      <c r="CH17" s="1017">
        <v>1</v>
      </c>
      <c r="CI17" s="1018"/>
      <c r="CJ17" s="1018"/>
      <c r="CK17" s="1018"/>
      <c r="CL17" s="1019"/>
      <c r="CM17" s="1017">
        <v>10</v>
      </c>
      <c r="CN17" s="1018"/>
      <c r="CO17" s="1018"/>
      <c r="CP17" s="1018"/>
      <c r="CQ17" s="1019"/>
      <c r="CR17" s="1017">
        <v>5</v>
      </c>
      <c r="CS17" s="1018"/>
      <c r="CT17" s="1018"/>
      <c r="CU17" s="1018"/>
      <c r="CV17" s="1019"/>
      <c r="CW17" s="1017" t="s">
        <v>533</v>
      </c>
      <c r="CX17" s="1018"/>
      <c r="CY17" s="1018"/>
      <c r="CZ17" s="1018"/>
      <c r="DA17" s="1019"/>
      <c r="DB17" s="1017" t="s">
        <v>533</v>
      </c>
      <c r="DC17" s="1018"/>
      <c r="DD17" s="1018"/>
      <c r="DE17" s="1018"/>
      <c r="DF17" s="1019"/>
      <c r="DG17" s="1017" t="s">
        <v>533</v>
      </c>
      <c r="DH17" s="1018"/>
      <c r="DI17" s="1018"/>
      <c r="DJ17" s="1018"/>
      <c r="DK17" s="1019"/>
      <c r="DL17" s="1017" t="s">
        <v>578</v>
      </c>
      <c r="DM17" s="1018"/>
      <c r="DN17" s="1018"/>
      <c r="DO17" s="1018"/>
      <c r="DP17" s="1019"/>
      <c r="DQ17" s="1017" t="s">
        <v>533</v>
      </c>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t="s">
        <v>549</v>
      </c>
      <c r="BT18" s="1021"/>
      <c r="BU18" s="1021"/>
      <c r="BV18" s="1021"/>
      <c r="BW18" s="1021"/>
      <c r="BX18" s="1021"/>
      <c r="BY18" s="1021"/>
      <c r="BZ18" s="1021"/>
      <c r="CA18" s="1021"/>
      <c r="CB18" s="1021"/>
      <c r="CC18" s="1021"/>
      <c r="CD18" s="1021"/>
      <c r="CE18" s="1021"/>
      <c r="CF18" s="1021"/>
      <c r="CG18" s="1042"/>
      <c r="CH18" s="1017">
        <v>-3</v>
      </c>
      <c r="CI18" s="1018"/>
      <c r="CJ18" s="1018"/>
      <c r="CK18" s="1018"/>
      <c r="CL18" s="1019"/>
      <c r="CM18" s="1017">
        <v>93</v>
      </c>
      <c r="CN18" s="1018"/>
      <c r="CO18" s="1018"/>
      <c r="CP18" s="1018"/>
      <c r="CQ18" s="1019"/>
      <c r="CR18" s="1017">
        <v>152</v>
      </c>
      <c r="CS18" s="1018"/>
      <c r="CT18" s="1018"/>
      <c r="CU18" s="1018"/>
      <c r="CV18" s="1019"/>
      <c r="CW18" s="1017">
        <v>0</v>
      </c>
      <c r="CX18" s="1018"/>
      <c r="CY18" s="1018"/>
      <c r="CZ18" s="1018"/>
      <c r="DA18" s="1019"/>
      <c r="DB18" s="1017" t="s">
        <v>533</v>
      </c>
      <c r="DC18" s="1018"/>
      <c r="DD18" s="1018"/>
      <c r="DE18" s="1018"/>
      <c r="DF18" s="1019"/>
      <c r="DG18" s="1017" t="s">
        <v>573</v>
      </c>
      <c r="DH18" s="1018"/>
      <c r="DI18" s="1018"/>
      <c r="DJ18" s="1018"/>
      <c r="DK18" s="1019"/>
      <c r="DL18" s="1017" t="s">
        <v>574</v>
      </c>
      <c r="DM18" s="1018"/>
      <c r="DN18" s="1018"/>
      <c r="DO18" s="1018"/>
      <c r="DP18" s="1019"/>
      <c r="DQ18" s="1017" t="s">
        <v>533</v>
      </c>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t="s">
        <v>550</v>
      </c>
      <c r="BT19" s="1021"/>
      <c r="BU19" s="1021"/>
      <c r="BV19" s="1021"/>
      <c r="BW19" s="1021"/>
      <c r="BX19" s="1021"/>
      <c r="BY19" s="1021"/>
      <c r="BZ19" s="1021"/>
      <c r="CA19" s="1021"/>
      <c r="CB19" s="1021"/>
      <c r="CC19" s="1021"/>
      <c r="CD19" s="1021"/>
      <c r="CE19" s="1021"/>
      <c r="CF19" s="1021"/>
      <c r="CG19" s="1042"/>
      <c r="CH19" s="1017">
        <v>-1</v>
      </c>
      <c r="CI19" s="1018"/>
      <c r="CJ19" s="1018"/>
      <c r="CK19" s="1018"/>
      <c r="CL19" s="1019"/>
      <c r="CM19" s="1017">
        <v>42</v>
      </c>
      <c r="CN19" s="1018"/>
      <c r="CO19" s="1018"/>
      <c r="CP19" s="1018"/>
      <c r="CQ19" s="1019"/>
      <c r="CR19" s="1017">
        <v>26</v>
      </c>
      <c r="CS19" s="1018"/>
      <c r="CT19" s="1018"/>
      <c r="CU19" s="1018"/>
      <c r="CV19" s="1019"/>
      <c r="CW19" s="1017">
        <v>1</v>
      </c>
      <c r="CX19" s="1018"/>
      <c r="CY19" s="1018"/>
      <c r="CZ19" s="1018"/>
      <c r="DA19" s="1019"/>
      <c r="DB19" s="1017" t="s">
        <v>533</v>
      </c>
      <c r="DC19" s="1018"/>
      <c r="DD19" s="1018"/>
      <c r="DE19" s="1018"/>
      <c r="DF19" s="1019"/>
      <c r="DG19" s="1017" t="s">
        <v>533</v>
      </c>
      <c r="DH19" s="1018"/>
      <c r="DI19" s="1018"/>
      <c r="DJ19" s="1018"/>
      <c r="DK19" s="1019"/>
      <c r="DL19" s="1017" t="s">
        <v>574</v>
      </c>
      <c r="DM19" s="1018"/>
      <c r="DN19" s="1018"/>
      <c r="DO19" s="1018"/>
      <c r="DP19" s="1019"/>
      <c r="DQ19" s="1017" t="s">
        <v>533</v>
      </c>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t="s">
        <v>551</v>
      </c>
      <c r="BT20" s="1021"/>
      <c r="BU20" s="1021"/>
      <c r="BV20" s="1021"/>
      <c r="BW20" s="1021"/>
      <c r="BX20" s="1021"/>
      <c r="BY20" s="1021"/>
      <c r="BZ20" s="1021"/>
      <c r="CA20" s="1021"/>
      <c r="CB20" s="1021"/>
      <c r="CC20" s="1021"/>
      <c r="CD20" s="1021"/>
      <c r="CE20" s="1021"/>
      <c r="CF20" s="1021"/>
      <c r="CG20" s="1042"/>
      <c r="CH20" s="1017">
        <v>-2</v>
      </c>
      <c r="CI20" s="1018"/>
      <c r="CJ20" s="1018"/>
      <c r="CK20" s="1018"/>
      <c r="CL20" s="1019"/>
      <c r="CM20" s="1017">
        <v>80</v>
      </c>
      <c r="CN20" s="1018"/>
      <c r="CO20" s="1018"/>
      <c r="CP20" s="1018"/>
      <c r="CQ20" s="1019"/>
      <c r="CR20" s="1017">
        <v>19</v>
      </c>
      <c r="CS20" s="1018"/>
      <c r="CT20" s="1018"/>
      <c r="CU20" s="1018"/>
      <c r="CV20" s="1019"/>
      <c r="CW20" s="1017" t="s">
        <v>533</v>
      </c>
      <c r="CX20" s="1018"/>
      <c r="CY20" s="1018"/>
      <c r="CZ20" s="1018"/>
      <c r="DA20" s="1019"/>
      <c r="DB20" s="1017" t="s">
        <v>533</v>
      </c>
      <c r="DC20" s="1018"/>
      <c r="DD20" s="1018"/>
      <c r="DE20" s="1018"/>
      <c r="DF20" s="1019"/>
      <c r="DG20" s="1017" t="s">
        <v>533</v>
      </c>
      <c r="DH20" s="1018"/>
      <c r="DI20" s="1018"/>
      <c r="DJ20" s="1018"/>
      <c r="DK20" s="1019"/>
      <c r="DL20" s="1017" t="s">
        <v>533</v>
      </c>
      <c r="DM20" s="1018"/>
      <c r="DN20" s="1018"/>
      <c r="DO20" s="1018"/>
      <c r="DP20" s="1019"/>
      <c r="DQ20" s="1017" t="s">
        <v>575</v>
      </c>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t="s">
        <v>552</v>
      </c>
      <c r="BT21" s="1021"/>
      <c r="BU21" s="1021"/>
      <c r="BV21" s="1021"/>
      <c r="BW21" s="1021"/>
      <c r="BX21" s="1021"/>
      <c r="BY21" s="1021"/>
      <c r="BZ21" s="1021"/>
      <c r="CA21" s="1021"/>
      <c r="CB21" s="1021"/>
      <c r="CC21" s="1021"/>
      <c r="CD21" s="1021"/>
      <c r="CE21" s="1021"/>
      <c r="CF21" s="1021"/>
      <c r="CG21" s="1042"/>
      <c r="CH21" s="1017">
        <v>0</v>
      </c>
      <c r="CI21" s="1018"/>
      <c r="CJ21" s="1018"/>
      <c r="CK21" s="1018"/>
      <c r="CL21" s="1019"/>
      <c r="CM21" s="1017">
        <v>12</v>
      </c>
      <c r="CN21" s="1018"/>
      <c r="CO21" s="1018"/>
      <c r="CP21" s="1018"/>
      <c r="CQ21" s="1019"/>
      <c r="CR21" s="1017">
        <v>0</v>
      </c>
      <c r="CS21" s="1018"/>
      <c r="CT21" s="1018"/>
      <c r="CU21" s="1018"/>
      <c r="CV21" s="1019"/>
      <c r="CW21" s="1017">
        <v>10</v>
      </c>
      <c r="CX21" s="1018"/>
      <c r="CY21" s="1018"/>
      <c r="CZ21" s="1018"/>
      <c r="DA21" s="1019"/>
      <c r="DB21" s="1017" t="s">
        <v>532</v>
      </c>
      <c r="DC21" s="1018"/>
      <c r="DD21" s="1018"/>
      <c r="DE21" s="1018"/>
      <c r="DF21" s="1019"/>
      <c r="DG21" s="1017" t="s">
        <v>532</v>
      </c>
      <c r="DH21" s="1018"/>
      <c r="DI21" s="1018"/>
      <c r="DJ21" s="1018"/>
      <c r="DK21" s="1019"/>
      <c r="DL21" s="1017" t="s">
        <v>532</v>
      </c>
      <c r="DM21" s="1018"/>
      <c r="DN21" s="1018"/>
      <c r="DO21" s="1018"/>
      <c r="DP21" s="1019"/>
      <c r="DQ21" s="1017" t="s">
        <v>532</v>
      </c>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345</v>
      </c>
      <c r="BA22" s="1056"/>
      <c r="BB22" s="1056"/>
      <c r="BC22" s="1056"/>
      <c r="BD22" s="1057"/>
      <c r="BE22" s="229"/>
      <c r="BF22" s="229"/>
      <c r="BG22" s="229"/>
      <c r="BH22" s="229"/>
      <c r="BI22" s="229"/>
      <c r="BJ22" s="229"/>
      <c r="BK22" s="229"/>
      <c r="BL22" s="229"/>
      <c r="BM22" s="229"/>
      <c r="BN22" s="229"/>
      <c r="BO22" s="229"/>
      <c r="BP22" s="229"/>
      <c r="BQ22" s="234">
        <v>16</v>
      </c>
      <c r="BR22" s="235"/>
      <c r="BS22" s="1020" t="s">
        <v>553</v>
      </c>
      <c r="BT22" s="1021"/>
      <c r="BU22" s="1021"/>
      <c r="BV22" s="1021"/>
      <c r="BW22" s="1021"/>
      <c r="BX22" s="1021"/>
      <c r="BY22" s="1021"/>
      <c r="BZ22" s="1021"/>
      <c r="CA22" s="1021"/>
      <c r="CB22" s="1021"/>
      <c r="CC22" s="1021"/>
      <c r="CD22" s="1021"/>
      <c r="CE22" s="1021"/>
      <c r="CF22" s="1021"/>
      <c r="CG22" s="1042"/>
      <c r="CH22" s="1017">
        <v>-3</v>
      </c>
      <c r="CI22" s="1018"/>
      <c r="CJ22" s="1018"/>
      <c r="CK22" s="1018"/>
      <c r="CL22" s="1019"/>
      <c r="CM22" s="1017">
        <v>249</v>
      </c>
      <c r="CN22" s="1018"/>
      <c r="CO22" s="1018"/>
      <c r="CP22" s="1018"/>
      <c r="CQ22" s="1019"/>
      <c r="CR22" s="1017">
        <v>327</v>
      </c>
      <c r="CS22" s="1018"/>
      <c r="CT22" s="1018"/>
      <c r="CU22" s="1018"/>
      <c r="CV22" s="1019"/>
      <c r="CW22" s="1017" t="s">
        <v>532</v>
      </c>
      <c r="CX22" s="1018"/>
      <c r="CY22" s="1018"/>
      <c r="CZ22" s="1018"/>
      <c r="DA22" s="1019"/>
      <c r="DB22" s="1017" t="s">
        <v>569</v>
      </c>
      <c r="DC22" s="1018"/>
      <c r="DD22" s="1018"/>
      <c r="DE22" s="1018"/>
      <c r="DF22" s="1019"/>
      <c r="DG22" s="1017" t="s">
        <v>532</v>
      </c>
      <c r="DH22" s="1018"/>
      <c r="DI22" s="1018"/>
      <c r="DJ22" s="1018"/>
      <c r="DK22" s="1019"/>
      <c r="DL22" s="1017" t="s">
        <v>532</v>
      </c>
      <c r="DM22" s="1018"/>
      <c r="DN22" s="1018"/>
      <c r="DO22" s="1018"/>
      <c r="DP22" s="1019"/>
      <c r="DQ22" s="1017" t="s">
        <v>532</v>
      </c>
      <c r="DR22" s="1018"/>
      <c r="DS22" s="1018"/>
      <c r="DT22" s="1018"/>
      <c r="DU22" s="1019"/>
      <c r="DV22" s="1020"/>
      <c r="DW22" s="1021"/>
      <c r="DX22" s="1021"/>
      <c r="DY22" s="1021"/>
      <c r="DZ22" s="1022"/>
      <c r="EA22" s="230"/>
    </row>
    <row r="23" spans="1:131" s="231" customFormat="1" ht="26.25" customHeight="1" thickBot="1">
      <c r="A23" s="236" t="s">
        <v>346</v>
      </c>
      <c r="B23" s="965" t="s">
        <v>347</v>
      </c>
      <c r="C23" s="966"/>
      <c r="D23" s="966"/>
      <c r="E23" s="966"/>
      <c r="F23" s="966"/>
      <c r="G23" s="966"/>
      <c r="H23" s="966"/>
      <c r="I23" s="966"/>
      <c r="J23" s="966"/>
      <c r="K23" s="966"/>
      <c r="L23" s="966"/>
      <c r="M23" s="966"/>
      <c r="N23" s="966"/>
      <c r="O23" s="966"/>
      <c r="P23" s="976"/>
      <c r="Q23" s="1095">
        <v>110213</v>
      </c>
      <c r="R23" s="1089"/>
      <c r="S23" s="1089"/>
      <c r="T23" s="1089"/>
      <c r="U23" s="1089"/>
      <c r="V23" s="1089">
        <v>103972</v>
      </c>
      <c r="W23" s="1089"/>
      <c r="X23" s="1089"/>
      <c r="Y23" s="1089"/>
      <c r="Z23" s="1089"/>
      <c r="AA23" s="1089">
        <v>6241</v>
      </c>
      <c r="AB23" s="1089"/>
      <c r="AC23" s="1089"/>
      <c r="AD23" s="1089"/>
      <c r="AE23" s="1096"/>
      <c r="AF23" s="1097">
        <v>4785</v>
      </c>
      <c r="AG23" s="1089"/>
      <c r="AH23" s="1089"/>
      <c r="AI23" s="1089"/>
      <c r="AJ23" s="1098"/>
      <c r="AK23" s="1099"/>
      <c r="AL23" s="1100"/>
      <c r="AM23" s="1100"/>
      <c r="AN23" s="1100"/>
      <c r="AO23" s="1100"/>
      <c r="AP23" s="1089">
        <v>120105</v>
      </c>
      <c r="AQ23" s="1089"/>
      <c r="AR23" s="1089"/>
      <c r="AS23" s="1089"/>
      <c r="AT23" s="1089"/>
      <c r="AU23" s="1090"/>
      <c r="AV23" s="1090"/>
      <c r="AW23" s="1090"/>
      <c r="AX23" s="1090"/>
      <c r="AY23" s="1091"/>
      <c r="AZ23" s="1092" t="s">
        <v>138</v>
      </c>
      <c r="BA23" s="1093"/>
      <c r="BB23" s="1093"/>
      <c r="BC23" s="1093"/>
      <c r="BD23" s="1094"/>
      <c r="BE23" s="229"/>
      <c r="BF23" s="229"/>
      <c r="BG23" s="229"/>
      <c r="BH23" s="229"/>
      <c r="BI23" s="229"/>
      <c r="BJ23" s="229"/>
      <c r="BK23" s="229"/>
      <c r="BL23" s="229"/>
      <c r="BM23" s="229"/>
      <c r="BN23" s="229"/>
      <c r="BO23" s="229"/>
      <c r="BP23" s="229"/>
      <c r="BQ23" s="234">
        <v>17</v>
      </c>
      <c r="BR23" s="235"/>
      <c r="BS23" s="1020" t="s">
        <v>554</v>
      </c>
      <c r="BT23" s="1021"/>
      <c r="BU23" s="1021"/>
      <c r="BV23" s="1021"/>
      <c r="BW23" s="1021"/>
      <c r="BX23" s="1021"/>
      <c r="BY23" s="1021"/>
      <c r="BZ23" s="1021"/>
      <c r="CA23" s="1021"/>
      <c r="CB23" s="1021"/>
      <c r="CC23" s="1021"/>
      <c r="CD23" s="1021"/>
      <c r="CE23" s="1021"/>
      <c r="CF23" s="1021"/>
      <c r="CG23" s="1042"/>
      <c r="CH23" s="1017">
        <v>6</v>
      </c>
      <c r="CI23" s="1018"/>
      <c r="CJ23" s="1018"/>
      <c r="CK23" s="1018"/>
      <c r="CL23" s="1019"/>
      <c r="CM23" s="1017">
        <v>21</v>
      </c>
      <c r="CN23" s="1018"/>
      <c r="CO23" s="1018"/>
      <c r="CP23" s="1018"/>
      <c r="CQ23" s="1019"/>
      <c r="CR23" s="1017">
        <v>5</v>
      </c>
      <c r="CS23" s="1018"/>
      <c r="CT23" s="1018"/>
      <c r="CU23" s="1018"/>
      <c r="CV23" s="1019"/>
      <c r="CW23" s="1017" t="s">
        <v>532</v>
      </c>
      <c r="CX23" s="1018"/>
      <c r="CY23" s="1018"/>
      <c r="CZ23" s="1018"/>
      <c r="DA23" s="1019"/>
      <c r="DB23" s="1017" t="s">
        <v>532</v>
      </c>
      <c r="DC23" s="1018"/>
      <c r="DD23" s="1018"/>
      <c r="DE23" s="1018"/>
      <c r="DF23" s="1019"/>
      <c r="DG23" s="1017" t="s">
        <v>532</v>
      </c>
      <c r="DH23" s="1018"/>
      <c r="DI23" s="1018"/>
      <c r="DJ23" s="1018"/>
      <c r="DK23" s="1019"/>
      <c r="DL23" s="1017" t="s">
        <v>532</v>
      </c>
      <c r="DM23" s="1018"/>
      <c r="DN23" s="1018"/>
      <c r="DO23" s="1018"/>
      <c r="DP23" s="1019"/>
      <c r="DQ23" s="1017" t="s">
        <v>532</v>
      </c>
      <c r="DR23" s="1018"/>
      <c r="DS23" s="1018"/>
      <c r="DT23" s="1018"/>
      <c r="DU23" s="1019"/>
      <c r="DV23" s="1020"/>
      <c r="DW23" s="1021"/>
      <c r="DX23" s="1021"/>
      <c r="DY23" s="1021"/>
      <c r="DZ23" s="1022"/>
      <c r="EA23" s="230"/>
    </row>
    <row r="24" spans="1:131" s="231" customFormat="1" ht="26.25" customHeight="1">
      <c r="A24" s="1088" t="s">
        <v>348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349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327</v>
      </c>
      <c r="B26" s="1024"/>
      <c r="C26" s="1024"/>
      <c r="D26" s="1024"/>
      <c r="E26" s="1024"/>
      <c r="F26" s="1024"/>
      <c r="G26" s="1024"/>
      <c r="H26" s="1024"/>
      <c r="I26" s="1024"/>
      <c r="J26" s="1024"/>
      <c r="K26" s="1024"/>
      <c r="L26" s="1024"/>
      <c r="M26" s="1024"/>
      <c r="N26" s="1024"/>
      <c r="O26" s="1024"/>
      <c r="P26" s="1025"/>
      <c r="Q26" s="1029" t="s">
        <v>350</v>
      </c>
      <c r="R26" s="1030"/>
      <c r="S26" s="1030"/>
      <c r="T26" s="1030"/>
      <c r="U26" s="1031"/>
      <c r="V26" s="1029" t="s">
        <v>351</v>
      </c>
      <c r="W26" s="1030"/>
      <c r="X26" s="1030"/>
      <c r="Y26" s="1030"/>
      <c r="Z26" s="1031"/>
      <c r="AA26" s="1029" t="s">
        <v>352</v>
      </c>
      <c r="AB26" s="1030"/>
      <c r="AC26" s="1030"/>
      <c r="AD26" s="1030"/>
      <c r="AE26" s="1030"/>
      <c r="AF26" s="1083" t="s">
        <v>353</v>
      </c>
      <c r="AG26" s="1036"/>
      <c r="AH26" s="1036"/>
      <c r="AI26" s="1036"/>
      <c r="AJ26" s="1084"/>
      <c r="AK26" s="1030" t="s">
        <v>354</v>
      </c>
      <c r="AL26" s="1030"/>
      <c r="AM26" s="1030"/>
      <c r="AN26" s="1030"/>
      <c r="AO26" s="1031"/>
      <c r="AP26" s="1029" t="s">
        <v>355</v>
      </c>
      <c r="AQ26" s="1030"/>
      <c r="AR26" s="1030"/>
      <c r="AS26" s="1030"/>
      <c r="AT26" s="1031"/>
      <c r="AU26" s="1029" t="s">
        <v>356</v>
      </c>
      <c r="AV26" s="1030"/>
      <c r="AW26" s="1030"/>
      <c r="AX26" s="1030"/>
      <c r="AY26" s="1031"/>
      <c r="AZ26" s="1029" t="s">
        <v>357</v>
      </c>
      <c r="BA26" s="1030"/>
      <c r="BB26" s="1030"/>
      <c r="BC26" s="1030"/>
      <c r="BD26" s="1031"/>
      <c r="BE26" s="1029" t="s">
        <v>334</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358</v>
      </c>
      <c r="C28" s="1076"/>
      <c r="D28" s="1076"/>
      <c r="E28" s="1076"/>
      <c r="F28" s="1076"/>
      <c r="G28" s="1076"/>
      <c r="H28" s="1076"/>
      <c r="I28" s="1076"/>
      <c r="J28" s="1076"/>
      <c r="K28" s="1076"/>
      <c r="L28" s="1076"/>
      <c r="M28" s="1076"/>
      <c r="N28" s="1076"/>
      <c r="O28" s="1076"/>
      <c r="P28" s="1077"/>
      <c r="Q28" s="1078">
        <v>17284</v>
      </c>
      <c r="R28" s="1079"/>
      <c r="S28" s="1079"/>
      <c r="T28" s="1079"/>
      <c r="U28" s="1079"/>
      <c r="V28" s="1079">
        <v>17171</v>
      </c>
      <c r="W28" s="1079"/>
      <c r="X28" s="1079"/>
      <c r="Y28" s="1079"/>
      <c r="Z28" s="1079"/>
      <c r="AA28" s="1079">
        <v>113</v>
      </c>
      <c r="AB28" s="1079"/>
      <c r="AC28" s="1079"/>
      <c r="AD28" s="1079"/>
      <c r="AE28" s="1080"/>
      <c r="AF28" s="1081">
        <v>113</v>
      </c>
      <c r="AG28" s="1079"/>
      <c r="AH28" s="1079"/>
      <c r="AI28" s="1079"/>
      <c r="AJ28" s="1082"/>
      <c r="AK28" s="1070">
        <v>1235</v>
      </c>
      <c r="AL28" s="1071"/>
      <c r="AM28" s="1071"/>
      <c r="AN28" s="1071"/>
      <c r="AO28" s="1071"/>
      <c r="AP28" s="1071" t="s">
        <v>533</v>
      </c>
      <c r="AQ28" s="1071"/>
      <c r="AR28" s="1071"/>
      <c r="AS28" s="1071"/>
      <c r="AT28" s="1071"/>
      <c r="AU28" s="1071" t="s">
        <v>536</v>
      </c>
      <c r="AV28" s="1071"/>
      <c r="AW28" s="1071"/>
      <c r="AX28" s="1071"/>
      <c r="AY28" s="1071"/>
      <c r="AZ28" s="1072" t="s">
        <v>584</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359</v>
      </c>
      <c r="C29" s="1059"/>
      <c r="D29" s="1059"/>
      <c r="E29" s="1059"/>
      <c r="F29" s="1059"/>
      <c r="G29" s="1059"/>
      <c r="H29" s="1059"/>
      <c r="I29" s="1059"/>
      <c r="J29" s="1059"/>
      <c r="K29" s="1059"/>
      <c r="L29" s="1059"/>
      <c r="M29" s="1059"/>
      <c r="N29" s="1059"/>
      <c r="O29" s="1059"/>
      <c r="P29" s="1060"/>
      <c r="Q29" s="1066">
        <v>394</v>
      </c>
      <c r="R29" s="1067"/>
      <c r="S29" s="1067"/>
      <c r="T29" s="1067"/>
      <c r="U29" s="1067"/>
      <c r="V29" s="1067">
        <v>394</v>
      </c>
      <c r="W29" s="1067"/>
      <c r="X29" s="1067"/>
      <c r="Y29" s="1067"/>
      <c r="Z29" s="1067"/>
      <c r="AA29" s="1068" t="s">
        <v>532</v>
      </c>
      <c r="AB29" s="1064"/>
      <c r="AC29" s="1064"/>
      <c r="AD29" s="1064"/>
      <c r="AE29" s="1065"/>
      <c r="AF29" s="1063" t="s">
        <v>360</v>
      </c>
      <c r="AG29" s="1064"/>
      <c r="AH29" s="1064"/>
      <c r="AI29" s="1064"/>
      <c r="AJ29" s="1065"/>
      <c r="AK29" s="1008">
        <v>101</v>
      </c>
      <c r="AL29" s="999"/>
      <c r="AM29" s="999"/>
      <c r="AN29" s="999"/>
      <c r="AO29" s="999"/>
      <c r="AP29" s="999">
        <v>54</v>
      </c>
      <c r="AQ29" s="999"/>
      <c r="AR29" s="999"/>
      <c r="AS29" s="999"/>
      <c r="AT29" s="999"/>
      <c r="AU29" s="999">
        <v>10</v>
      </c>
      <c r="AV29" s="999"/>
      <c r="AW29" s="999"/>
      <c r="AX29" s="999"/>
      <c r="AY29" s="999"/>
      <c r="AZ29" s="1069" t="s">
        <v>585</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361</v>
      </c>
      <c r="C30" s="1059"/>
      <c r="D30" s="1059"/>
      <c r="E30" s="1059"/>
      <c r="F30" s="1059"/>
      <c r="G30" s="1059"/>
      <c r="H30" s="1059"/>
      <c r="I30" s="1059"/>
      <c r="J30" s="1059"/>
      <c r="K30" s="1059"/>
      <c r="L30" s="1059"/>
      <c r="M30" s="1059"/>
      <c r="N30" s="1059"/>
      <c r="O30" s="1059"/>
      <c r="P30" s="1060"/>
      <c r="Q30" s="1066">
        <v>23990</v>
      </c>
      <c r="R30" s="1067"/>
      <c r="S30" s="1067"/>
      <c r="T30" s="1067"/>
      <c r="U30" s="1067"/>
      <c r="V30" s="1067">
        <v>23904</v>
      </c>
      <c r="W30" s="1067"/>
      <c r="X30" s="1067"/>
      <c r="Y30" s="1067"/>
      <c r="Z30" s="1067"/>
      <c r="AA30" s="1067">
        <v>86</v>
      </c>
      <c r="AB30" s="1067"/>
      <c r="AC30" s="1067"/>
      <c r="AD30" s="1067"/>
      <c r="AE30" s="1068"/>
      <c r="AF30" s="1063">
        <v>86</v>
      </c>
      <c r="AG30" s="1064"/>
      <c r="AH30" s="1064"/>
      <c r="AI30" s="1064"/>
      <c r="AJ30" s="1065"/>
      <c r="AK30" s="1008">
        <v>3499</v>
      </c>
      <c r="AL30" s="999"/>
      <c r="AM30" s="999"/>
      <c r="AN30" s="999"/>
      <c r="AO30" s="999"/>
      <c r="AP30" s="999" t="s">
        <v>534</v>
      </c>
      <c r="AQ30" s="999"/>
      <c r="AR30" s="999"/>
      <c r="AS30" s="999"/>
      <c r="AT30" s="999"/>
      <c r="AU30" s="999" t="s">
        <v>533</v>
      </c>
      <c r="AV30" s="999"/>
      <c r="AW30" s="999"/>
      <c r="AX30" s="999"/>
      <c r="AY30" s="999"/>
      <c r="AZ30" s="1069" t="s">
        <v>586</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362</v>
      </c>
      <c r="C31" s="1059"/>
      <c r="D31" s="1059"/>
      <c r="E31" s="1059"/>
      <c r="F31" s="1059"/>
      <c r="G31" s="1059"/>
      <c r="H31" s="1059"/>
      <c r="I31" s="1059"/>
      <c r="J31" s="1059"/>
      <c r="K31" s="1059"/>
      <c r="L31" s="1059"/>
      <c r="M31" s="1059"/>
      <c r="N31" s="1059"/>
      <c r="O31" s="1059"/>
      <c r="P31" s="1060"/>
      <c r="Q31" s="1066">
        <v>2245</v>
      </c>
      <c r="R31" s="1067"/>
      <c r="S31" s="1067"/>
      <c r="T31" s="1067"/>
      <c r="U31" s="1067"/>
      <c r="V31" s="1067">
        <v>2209</v>
      </c>
      <c r="W31" s="1067"/>
      <c r="X31" s="1067"/>
      <c r="Y31" s="1067"/>
      <c r="Z31" s="1067"/>
      <c r="AA31" s="1067">
        <v>36</v>
      </c>
      <c r="AB31" s="1067"/>
      <c r="AC31" s="1067"/>
      <c r="AD31" s="1067"/>
      <c r="AE31" s="1068"/>
      <c r="AF31" s="1063">
        <v>36</v>
      </c>
      <c r="AG31" s="1064"/>
      <c r="AH31" s="1064"/>
      <c r="AI31" s="1064"/>
      <c r="AJ31" s="1065"/>
      <c r="AK31" s="1008">
        <v>509</v>
      </c>
      <c r="AL31" s="999"/>
      <c r="AM31" s="999"/>
      <c r="AN31" s="999"/>
      <c r="AO31" s="999"/>
      <c r="AP31" s="999" t="s">
        <v>533</v>
      </c>
      <c r="AQ31" s="999"/>
      <c r="AR31" s="999"/>
      <c r="AS31" s="999"/>
      <c r="AT31" s="999"/>
      <c r="AU31" s="999" t="s">
        <v>534</v>
      </c>
      <c r="AV31" s="999"/>
      <c r="AW31" s="999"/>
      <c r="AX31" s="999"/>
      <c r="AY31" s="999"/>
      <c r="AZ31" s="1069" t="s">
        <v>584</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t="s">
        <v>363</v>
      </c>
      <c r="C32" s="1059"/>
      <c r="D32" s="1059"/>
      <c r="E32" s="1059"/>
      <c r="F32" s="1059"/>
      <c r="G32" s="1059"/>
      <c r="H32" s="1059"/>
      <c r="I32" s="1059"/>
      <c r="J32" s="1059"/>
      <c r="K32" s="1059"/>
      <c r="L32" s="1059"/>
      <c r="M32" s="1059"/>
      <c r="N32" s="1059"/>
      <c r="O32" s="1059"/>
      <c r="P32" s="1060"/>
      <c r="Q32" s="1066">
        <v>2544</v>
      </c>
      <c r="R32" s="1067"/>
      <c r="S32" s="1067"/>
      <c r="T32" s="1067"/>
      <c r="U32" s="1067"/>
      <c r="V32" s="1067">
        <v>2664</v>
      </c>
      <c r="W32" s="1067"/>
      <c r="X32" s="1067"/>
      <c r="Y32" s="1067"/>
      <c r="Z32" s="1067"/>
      <c r="AA32" s="1067">
        <v>-120</v>
      </c>
      <c r="AB32" s="1067"/>
      <c r="AC32" s="1067"/>
      <c r="AD32" s="1067"/>
      <c r="AE32" s="1068"/>
      <c r="AF32" s="1063">
        <v>1130</v>
      </c>
      <c r="AG32" s="1064"/>
      <c r="AH32" s="1064"/>
      <c r="AI32" s="1064"/>
      <c r="AJ32" s="1065"/>
      <c r="AK32" s="1008">
        <v>269</v>
      </c>
      <c r="AL32" s="999"/>
      <c r="AM32" s="999"/>
      <c r="AN32" s="999"/>
      <c r="AO32" s="999"/>
      <c r="AP32" s="999">
        <v>1175</v>
      </c>
      <c r="AQ32" s="999"/>
      <c r="AR32" s="999"/>
      <c r="AS32" s="999"/>
      <c r="AT32" s="999"/>
      <c r="AU32" s="999">
        <v>738</v>
      </c>
      <c r="AV32" s="999"/>
      <c r="AW32" s="999"/>
      <c r="AX32" s="999"/>
      <c r="AY32" s="999"/>
      <c r="AZ32" s="1069" t="s">
        <v>587</v>
      </c>
      <c r="BA32" s="1069"/>
      <c r="BB32" s="1069"/>
      <c r="BC32" s="1069"/>
      <c r="BD32" s="1069"/>
      <c r="BE32" s="1000" t="s">
        <v>364</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t="s">
        <v>365</v>
      </c>
      <c r="C33" s="1059"/>
      <c r="D33" s="1059"/>
      <c r="E33" s="1059"/>
      <c r="F33" s="1059"/>
      <c r="G33" s="1059"/>
      <c r="H33" s="1059"/>
      <c r="I33" s="1059"/>
      <c r="J33" s="1059"/>
      <c r="K33" s="1059"/>
      <c r="L33" s="1059"/>
      <c r="M33" s="1059"/>
      <c r="N33" s="1059"/>
      <c r="O33" s="1059"/>
      <c r="P33" s="1060"/>
      <c r="Q33" s="1066">
        <v>6026</v>
      </c>
      <c r="R33" s="1067"/>
      <c r="S33" s="1067"/>
      <c r="T33" s="1067"/>
      <c r="U33" s="1067"/>
      <c r="V33" s="1067">
        <v>5644</v>
      </c>
      <c r="W33" s="1067"/>
      <c r="X33" s="1067"/>
      <c r="Y33" s="1067"/>
      <c r="Z33" s="1067"/>
      <c r="AA33" s="1067">
        <v>382</v>
      </c>
      <c r="AB33" s="1067"/>
      <c r="AC33" s="1067"/>
      <c r="AD33" s="1067"/>
      <c r="AE33" s="1068"/>
      <c r="AF33" s="1063">
        <v>3247</v>
      </c>
      <c r="AG33" s="1064"/>
      <c r="AH33" s="1064"/>
      <c r="AI33" s="1064"/>
      <c r="AJ33" s="1065"/>
      <c r="AK33" s="1008">
        <v>3</v>
      </c>
      <c r="AL33" s="999"/>
      <c r="AM33" s="999"/>
      <c r="AN33" s="999"/>
      <c r="AO33" s="999"/>
      <c r="AP33" s="999">
        <v>2274</v>
      </c>
      <c r="AQ33" s="999"/>
      <c r="AR33" s="999"/>
      <c r="AS33" s="999"/>
      <c r="AT33" s="999"/>
      <c r="AU33" s="999" t="s">
        <v>533</v>
      </c>
      <c r="AV33" s="999"/>
      <c r="AW33" s="999"/>
      <c r="AX33" s="999"/>
      <c r="AY33" s="999"/>
      <c r="AZ33" s="1069" t="s">
        <v>588</v>
      </c>
      <c r="BA33" s="1069"/>
      <c r="BB33" s="1069"/>
      <c r="BC33" s="1069"/>
      <c r="BD33" s="1069"/>
      <c r="BE33" s="1000" t="s">
        <v>364</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t="s">
        <v>366</v>
      </c>
      <c r="C34" s="1059"/>
      <c r="D34" s="1059"/>
      <c r="E34" s="1059"/>
      <c r="F34" s="1059"/>
      <c r="G34" s="1059"/>
      <c r="H34" s="1059"/>
      <c r="I34" s="1059"/>
      <c r="J34" s="1059"/>
      <c r="K34" s="1059"/>
      <c r="L34" s="1059"/>
      <c r="M34" s="1059"/>
      <c r="N34" s="1059"/>
      <c r="O34" s="1059"/>
      <c r="P34" s="1060"/>
      <c r="Q34" s="1066">
        <v>6266</v>
      </c>
      <c r="R34" s="1067"/>
      <c r="S34" s="1067"/>
      <c r="T34" s="1067"/>
      <c r="U34" s="1067"/>
      <c r="V34" s="1067">
        <v>5028</v>
      </c>
      <c r="W34" s="1067"/>
      <c r="X34" s="1067"/>
      <c r="Y34" s="1067"/>
      <c r="Z34" s="1067"/>
      <c r="AA34" s="1067">
        <v>1238</v>
      </c>
      <c r="AB34" s="1067"/>
      <c r="AC34" s="1067"/>
      <c r="AD34" s="1067"/>
      <c r="AE34" s="1068"/>
      <c r="AF34" s="1063">
        <v>11229</v>
      </c>
      <c r="AG34" s="1064"/>
      <c r="AH34" s="1064"/>
      <c r="AI34" s="1064"/>
      <c r="AJ34" s="1065"/>
      <c r="AK34" s="1008">
        <v>253</v>
      </c>
      <c r="AL34" s="999"/>
      <c r="AM34" s="999"/>
      <c r="AN34" s="999"/>
      <c r="AO34" s="999"/>
      <c r="AP34" s="999">
        <v>13006</v>
      </c>
      <c r="AQ34" s="999"/>
      <c r="AR34" s="999"/>
      <c r="AS34" s="999"/>
      <c r="AT34" s="999"/>
      <c r="AU34" s="999">
        <v>1314</v>
      </c>
      <c r="AV34" s="999"/>
      <c r="AW34" s="999"/>
      <c r="AX34" s="999"/>
      <c r="AY34" s="999"/>
      <c r="AZ34" s="1069" t="s">
        <v>584</v>
      </c>
      <c r="BA34" s="1069"/>
      <c r="BB34" s="1069"/>
      <c r="BC34" s="1069"/>
      <c r="BD34" s="1069"/>
      <c r="BE34" s="1000" t="s">
        <v>364</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t="s">
        <v>367</v>
      </c>
      <c r="C35" s="1059"/>
      <c r="D35" s="1059"/>
      <c r="E35" s="1059"/>
      <c r="F35" s="1059"/>
      <c r="G35" s="1059"/>
      <c r="H35" s="1059"/>
      <c r="I35" s="1059"/>
      <c r="J35" s="1059"/>
      <c r="K35" s="1059"/>
      <c r="L35" s="1059"/>
      <c r="M35" s="1059"/>
      <c r="N35" s="1059"/>
      <c r="O35" s="1059"/>
      <c r="P35" s="1060"/>
      <c r="Q35" s="1066">
        <v>16</v>
      </c>
      <c r="R35" s="1067"/>
      <c r="S35" s="1067"/>
      <c r="T35" s="1067"/>
      <c r="U35" s="1067"/>
      <c r="V35" s="1067">
        <v>12</v>
      </c>
      <c r="W35" s="1067"/>
      <c r="X35" s="1067"/>
      <c r="Y35" s="1067"/>
      <c r="Z35" s="1067"/>
      <c r="AA35" s="1067">
        <v>4</v>
      </c>
      <c r="AB35" s="1067"/>
      <c r="AC35" s="1067"/>
      <c r="AD35" s="1067"/>
      <c r="AE35" s="1068"/>
      <c r="AF35" s="1063">
        <v>112</v>
      </c>
      <c r="AG35" s="1064"/>
      <c r="AH35" s="1064"/>
      <c r="AI35" s="1064"/>
      <c r="AJ35" s="1065"/>
      <c r="AK35" s="1008" t="s">
        <v>537</v>
      </c>
      <c r="AL35" s="999"/>
      <c r="AM35" s="999"/>
      <c r="AN35" s="999"/>
      <c r="AO35" s="999"/>
      <c r="AP35" s="999" t="s">
        <v>533</v>
      </c>
      <c r="AQ35" s="999"/>
      <c r="AR35" s="999"/>
      <c r="AS35" s="999"/>
      <c r="AT35" s="999"/>
      <c r="AU35" s="999" t="s">
        <v>535</v>
      </c>
      <c r="AV35" s="999"/>
      <c r="AW35" s="999"/>
      <c r="AX35" s="999"/>
      <c r="AY35" s="999"/>
      <c r="AZ35" s="1069" t="s">
        <v>584</v>
      </c>
      <c r="BA35" s="1069"/>
      <c r="BB35" s="1069"/>
      <c r="BC35" s="1069"/>
      <c r="BD35" s="1069"/>
      <c r="BE35" s="1000" t="s">
        <v>368</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t="s">
        <v>369</v>
      </c>
      <c r="C36" s="1059"/>
      <c r="D36" s="1059"/>
      <c r="E36" s="1059"/>
      <c r="F36" s="1059"/>
      <c r="G36" s="1059"/>
      <c r="H36" s="1059"/>
      <c r="I36" s="1059"/>
      <c r="J36" s="1059"/>
      <c r="K36" s="1059"/>
      <c r="L36" s="1059"/>
      <c r="M36" s="1059"/>
      <c r="N36" s="1059"/>
      <c r="O36" s="1059"/>
      <c r="P36" s="1060"/>
      <c r="Q36" s="1066">
        <v>9679</v>
      </c>
      <c r="R36" s="1067"/>
      <c r="S36" s="1067"/>
      <c r="T36" s="1067"/>
      <c r="U36" s="1067"/>
      <c r="V36" s="1067">
        <v>9540</v>
      </c>
      <c r="W36" s="1067"/>
      <c r="X36" s="1067"/>
      <c r="Y36" s="1067"/>
      <c r="Z36" s="1067"/>
      <c r="AA36" s="1067">
        <v>139</v>
      </c>
      <c r="AB36" s="1067"/>
      <c r="AC36" s="1067"/>
      <c r="AD36" s="1067"/>
      <c r="AE36" s="1068"/>
      <c r="AF36" s="1063">
        <v>162</v>
      </c>
      <c r="AG36" s="1064"/>
      <c r="AH36" s="1064"/>
      <c r="AI36" s="1064"/>
      <c r="AJ36" s="1065"/>
      <c r="AK36" s="1008">
        <v>4268</v>
      </c>
      <c r="AL36" s="999"/>
      <c r="AM36" s="999"/>
      <c r="AN36" s="999"/>
      <c r="AO36" s="999"/>
      <c r="AP36" s="999">
        <v>90731</v>
      </c>
      <c r="AQ36" s="999"/>
      <c r="AR36" s="999"/>
      <c r="AS36" s="999"/>
      <c r="AT36" s="999"/>
      <c r="AU36" s="999">
        <v>57796</v>
      </c>
      <c r="AV36" s="999"/>
      <c r="AW36" s="999"/>
      <c r="AX36" s="999"/>
      <c r="AY36" s="999"/>
      <c r="AZ36" s="1069" t="s">
        <v>584</v>
      </c>
      <c r="BA36" s="1069"/>
      <c r="BB36" s="1069"/>
      <c r="BC36" s="1069"/>
      <c r="BD36" s="1069"/>
      <c r="BE36" s="1000" t="s">
        <v>368</v>
      </c>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370</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346</v>
      </c>
      <c r="B63" s="965" t="s">
        <v>371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16114</v>
      </c>
      <c r="AG63" s="987"/>
      <c r="AH63" s="987"/>
      <c r="AI63" s="987"/>
      <c r="AJ63" s="1050"/>
      <c r="AK63" s="1051"/>
      <c r="AL63" s="991"/>
      <c r="AM63" s="991"/>
      <c r="AN63" s="991"/>
      <c r="AO63" s="991"/>
      <c r="AP63" s="987">
        <v>107240</v>
      </c>
      <c r="AQ63" s="987"/>
      <c r="AR63" s="987"/>
      <c r="AS63" s="987"/>
      <c r="AT63" s="987"/>
      <c r="AU63" s="987">
        <v>59857</v>
      </c>
      <c r="AV63" s="987"/>
      <c r="AW63" s="987"/>
      <c r="AX63" s="987"/>
      <c r="AY63" s="987"/>
      <c r="AZ63" s="1045"/>
      <c r="BA63" s="1045"/>
      <c r="BB63" s="1045"/>
      <c r="BC63" s="1045"/>
      <c r="BD63" s="1045"/>
      <c r="BE63" s="988"/>
      <c r="BF63" s="988"/>
      <c r="BG63" s="988"/>
      <c r="BH63" s="988"/>
      <c r="BI63" s="989"/>
      <c r="BJ63" s="1046" t="s">
        <v>360</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372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373</v>
      </c>
      <c r="B66" s="1024"/>
      <c r="C66" s="1024"/>
      <c r="D66" s="1024"/>
      <c r="E66" s="1024"/>
      <c r="F66" s="1024"/>
      <c r="G66" s="1024"/>
      <c r="H66" s="1024"/>
      <c r="I66" s="1024"/>
      <c r="J66" s="1024"/>
      <c r="K66" s="1024"/>
      <c r="L66" s="1024"/>
      <c r="M66" s="1024"/>
      <c r="N66" s="1024"/>
      <c r="O66" s="1024"/>
      <c r="P66" s="1025"/>
      <c r="Q66" s="1029" t="s">
        <v>374</v>
      </c>
      <c r="R66" s="1030"/>
      <c r="S66" s="1030"/>
      <c r="T66" s="1030"/>
      <c r="U66" s="1031"/>
      <c r="V66" s="1029" t="s">
        <v>375</v>
      </c>
      <c r="W66" s="1030"/>
      <c r="X66" s="1030"/>
      <c r="Y66" s="1030"/>
      <c r="Z66" s="1031"/>
      <c r="AA66" s="1029" t="s">
        <v>352</v>
      </c>
      <c r="AB66" s="1030"/>
      <c r="AC66" s="1030"/>
      <c r="AD66" s="1030"/>
      <c r="AE66" s="1031"/>
      <c r="AF66" s="1035" t="s">
        <v>376</v>
      </c>
      <c r="AG66" s="1036"/>
      <c r="AH66" s="1036"/>
      <c r="AI66" s="1036"/>
      <c r="AJ66" s="1037"/>
      <c r="AK66" s="1029" t="s">
        <v>354</v>
      </c>
      <c r="AL66" s="1024"/>
      <c r="AM66" s="1024"/>
      <c r="AN66" s="1024"/>
      <c r="AO66" s="1025"/>
      <c r="AP66" s="1029" t="s">
        <v>355</v>
      </c>
      <c r="AQ66" s="1030"/>
      <c r="AR66" s="1030"/>
      <c r="AS66" s="1030"/>
      <c r="AT66" s="1031"/>
      <c r="AU66" s="1029" t="s">
        <v>377</v>
      </c>
      <c r="AV66" s="1030"/>
      <c r="AW66" s="1030"/>
      <c r="AX66" s="1030"/>
      <c r="AY66" s="1031"/>
      <c r="AZ66" s="1029" t="s">
        <v>334</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556</v>
      </c>
      <c r="C68" s="1014"/>
      <c r="D68" s="1014"/>
      <c r="E68" s="1014"/>
      <c r="F68" s="1014"/>
      <c r="G68" s="1014"/>
      <c r="H68" s="1014"/>
      <c r="I68" s="1014"/>
      <c r="J68" s="1014"/>
      <c r="K68" s="1014"/>
      <c r="L68" s="1014"/>
      <c r="M68" s="1014"/>
      <c r="N68" s="1014"/>
      <c r="O68" s="1014"/>
      <c r="P68" s="1015"/>
      <c r="Q68" s="1016">
        <v>2806</v>
      </c>
      <c r="R68" s="1010"/>
      <c r="S68" s="1010"/>
      <c r="T68" s="1010"/>
      <c r="U68" s="1010"/>
      <c r="V68" s="1010">
        <v>2792</v>
      </c>
      <c r="W68" s="1010"/>
      <c r="X68" s="1010"/>
      <c r="Y68" s="1010"/>
      <c r="Z68" s="1010"/>
      <c r="AA68" s="1010">
        <v>14</v>
      </c>
      <c r="AB68" s="1010"/>
      <c r="AC68" s="1010"/>
      <c r="AD68" s="1010"/>
      <c r="AE68" s="1010"/>
      <c r="AF68" s="1010">
        <v>14</v>
      </c>
      <c r="AG68" s="1010"/>
      <c r="AH68" s="1010"/>
      <c r="AI68" s="1010"/>
      <c r="AJ68" s="1010"/>
      <c r="AK68" s="1010" t="s">
        <v>566</v>
      </c>
      <c r="AL68" s="1010"/>
      <c r="AM68" s="1010"/>
      <c r="AN68" s="1010"/>
      <c r="AO68" s="1010"/>
      <c r="AP68" s="1010">
        <v>804</v>
      </c>
      <c r="AQ68" s="1010"/>
      <c r="AR68" s="1010"/>
      <c r="AS68" s="1010"/>
      <c r="AT68" s="1010"/>
      <c r="AU68" s="1010">
        <v>657</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557</v>
      </c>
      <c r="C69" s="1003"/>
      <c r="D69" s="1003"/>
      <c r="E69" s="1003"/>
      <c r="F69" s="1003"/>
      <c r="G69" s="1003"/>
      <c r="H69" s="1003"/>
      <c r="I69" s="1003"/>
      <c r="J69" s="1003"/>
      <c r="K69" s="1003"/>
      <c r="L69" s="1003"/>
      <c r="M69" s="1003"/>
      <c r="N69" s="1003"/>
      <c r="O69" s="1003"/>
      <c r="P69" s="1004"/>
      <c r="Q69" s="1005">
        <v>23</v>
      </c>
      <c r="R69" s="999"/>
      <c r="S69" s="999"/>
      <c r="T69" s="999"/>
      <c r="U69" s="999"/>
      <c r="V69" s="999">
        <v>10</v>
      </c>
      <c r="W69" s="999"/>
      <c r="X69" s="999"/>
      <c r="Y69" s="999"/>
      <c r="Z69" s="999"/>
      <c r="AA69" s="999">
        <v>13</v>
      </c>
      <c r="AB69" s="999"/>
      <c r="AC69" s="999"/>
      <c r="AD69" s="999"/>
      <c r="AE69" s="999"/>
      <c r="AF69" s="999">
        <v>13</v>
      </c>
      <c r="AG69" s="999"/>
      <c r="AH69" s="999"/>
      <c r="AI69" s="999"/>
      <c r="AJ69" s="999"/>
      <c r="AK69" s="999" t="s">
        <v>567</v>
      </c>
      <c r="AL69" s="999"/>
      <c r="AM69" s="999"/>
      <c r="AN69" s="999"/>
      <c r="AO69" s="999"/>
      <c r="AP69" s="999">
        <v>41</v>
      </c>
      <c r="AQ69" s="999"/>
      <c r="AR69" s="999"/>
      <c r="AS69" s="999"/>
      <c r="AT69" s="999"/>
      <c r="AU69" s="999" t="s">
        <v>570</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558</v>
      </c>
      <c r="C70" s="1003"/>
      <c r="D70" s="1003"/>
      <c r="E70" s="1003"/>
      <c r="F70" s="1003"/>
      <c r="G70" s="1003"/>
      <c r="H70" s="1003"/>
      <c r="I70" s="1003"/>
      <c r="J70" s="1003"/>
      <c r="K70" s="1003"/>
      <c r="L70" s="1003"/>
      <c r="M70" s="1003"/>
      <c r="N70" s="1003"/>
      <c r="O70" s="1003"/>
      <c r="P70" s="1004"/>
      <c r="Q70" s="1005">
        <v>808</v>
      </c>
      <c r="R70" s="999"/>
      <c r="S70" s="999"/>
      <c r="T70" s="999"/>
      <c r="U70" s="999"/>
      <c r="V70" s="999">
        <v>739</v>
      </c>
      <c r="W70" s="999"/>
      <c r="X70" s="999"/>
      <c r="Y70" s="999"/>
      <c r="Z70" s="999"/>
      <c r="AA70" s="999">
        <v>69</v>
      </c>
      <c r="AB70" s="999"/>
      <c r="AC70" s="999"/>
      <c r="AD70" s="999"/>
      <c r="AE70" s="999"/>
      <c r="AF70" s="999">
        <v>69</v>
      </c>
      <c r="AG70" s="999"/>
      <c r="AH70" s="999"/>
      <c r="AI70" s="999"/>
      <c r="AJ70" s="999"/>
      <c r="AK70" s="999">
        <v>267</v>
      </c>
      <c r="AL70" s="999"/>
      <c r="AM70" s="999"/>
      <c r="AN70" s="999"/>
      <c r="AO70" s="999"/>
      <c r="AP70" s="999" t="s">
        <v>566</v>
      </c>
      <c r="AQ70" s="999"/>
      <c r="AR70" s="999"/>
      <c r="AS70" s="999"/>
      <c r="AT70" s="999"/>
      <c r="AU70" s="999" t="s">
        <v>533</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559</v>
      </c>
      <c r="C71" s="1003"/>
      <c r="D71" s="1003"/>
      <c r="E71" s="1003"/>
      <c r="F71" s="1003"/>
      <c r="G71" s="1003"/>
      <c r="H71" s="1003"/>
      <c r="I71" s="1003"/>
      <c r="J71" s="1003"/>
      <c r="K71" s="1003"/>
      <c r="L71" s="1003"/>
      <c r="M71" s="1003"/>
      <c r="N71" s="1003"/>
      <c r="O71" s="1003"/>
      <c r="P71" s="1004"/>
      <c r="Q71" s="1005">
        <v>6241</v>
      </c>
      <c r="R71" s="999"/>
      <c r="S71" s="999"/>
      <c r="T71" s="999"/>
      <c r="U71" s="999"/>
      <c r="V71" s="999">
        <v>5806</v>
      </c>
      <c r="W71" s="999"/>
      <c r="X71" s="999"/>
      <c r="Y71" s="999"/>
      <c r="Z71" s="999"/>
      <c r="AA71" s="999">
        <v>435</v>
      </c>
      <c r="AB71" s="999"/>
      <c r="AC71" s="999"/>
      <c r="AD71" s="999"/>
      <c r="AE71" s="999"/>
      <c r="AF71" s="999">
        <v>435</v>
      </c>
      <c r="AG71" s="999"/>
      <c r="AH71" s="999"/>
      <c r="AI71" s="999"/>
      <c r="AJ71" s="999"/>
      <c r="AK71" s="999" t="s">
        <v>533</v>
      </c>
      <c r="AL71" s="999"/>
      <c r="AM71" s="999"/>
      <c r="AN71" s="999"/>
      <c r="AO71" s="999"/>
      <c r="AP71" s="999" t="s">
        <v>533</v>
      </c>
      <c r="AQ71" s="999"/>
      <c r="AR71" s="999"/>
      <c r="AS71" s="999"/>
      <c r="AT71" s="999"/>
      <c r="AU71" s="999" t="s">
        <v>571</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560</v>
      </c>
      <c r="C72" s="1003"/>
      <c r="D72" s="1003"/>
      <c r="E72" s="1003"/>
      <c r="F72" s="1003"/>
      <c r="G72" s="1003"/>
      <c r="H72" s="1003"/>
      <c r="I72" s="1003"/>
      <c r="J72" s="1003"/>
      <c r="K72" s="1003"/>
      <c r="L72" s="1003"/>
      <c r="M72" s="1003"/>
      <c r="N72" s="1003"/>
      <c r="O72" s="1003"/>
      <c r="P72" s="1004"/>
      <c r="Q72" s="1005">
        <v>1598</v>
      </c>
      <c r="R72" s="999"/>
      <c r="S72" s="999"/>
      <c r="T72" s="999"/>
      <c r="U72" s="999"/>
      <c r="V72" s="999">
        <v>1591</v>
      </c>
      <c r="W72" s="999"/>
      <c r="X72" s="999"/>
      <c r="Y72" s="999"/>
      <c r="Z72" s="999"/>
      <c r="AA72" s="999">
        <v>7</v>
      </c>
      <c r="AB72" s="999"/>
      <c r="AC72" s="999"/>
      <c r="AD72" s="999"/>
      <c r="AE72" s="999"/>
      <c r="AF72" s="999">
        <v>7</v>
      </c>
      <c r="AG72" s="999"/>
      <c r="AH72" s="999"/>
      <c r="AI72" s="999"/>
      <c r="AJ72" s="999"/>
      <c r="AK72" s="999">
        <v>42</v>
      </c>
      <c r="AL72" s="999"/>
      <c r="AM72" s="999"/>
      <c r="AN72" s="999"/>
      <c r="AO72" s="999"/>
      <c r="AP72" s="999" t="s">
        <v>533</v>
      </c>
      <c r="AQ72" s="999"/>
      <c r="AR72" s="999"/>
      <c r="AS72" s="999"/>
      <c r="AT72" s="999"/>
      <c r="AU72" s="999" t="s">
        <v>533</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561</v>
      </c>
      <c r="C73" s="1003"/>
      <c r="D73" s="1003"/>
      <c r="E73" s="1003"/>
      <c r="F73" s="1003"/>
      <c r="G73" s="1003"/>
      <c r="H73" s="1003"/>
      <c r="I73" s="1003"/>
      <c r="J73" s="1003"/>
      <c r="K73" s="1003"/>
      <c r="L73" s="1003"/>
      <c r="M73" s="1003"/>
      <c r="N73" s="1003"/>
      <c r="O73" s="1003"/>
      <c r="P73" s="1004"/>
      <c r="Q73" s="1005">
        <v>8</v>
      </c>
      <c r="R73" s="999"/>
      <c r="S73" s="999"/>
      <c r="T73" s="999"/>
      <c r="U73" s="999"/>
      <c r="V73" s="999">
        <v>7</v>
      </c>
      <c r="W73" s="999"/>
      <c r="X73" s="999"/>
      <c r="Y73" s="999"/>
      <c r="Z73" s="999"/>
      <c r="AA73" s="999">
        <v>1</v>
      </c>
      <c r="AB73" s="999"/>
      <c r="AC73" s="999"/>
      <c r="AD73" s="999"/>
      <c r="AE73" s="999"/>
      <c r="AF73" s="999">
        <v>1</v>
      </c>
      <c r="AG73" s="999"/>
      <c r="AH73" s="999"/>
      <c r="AI73" s="999"/>
      <c r="AJ73" s="999"/>
      <c r="AK73" s="999">
        <v>5</v>
      </c>
      <c r="AL73" s="999"/>
      <c r="AM73" s="999"/>
      <c r="AN73" s="999"/>
      <c r="AO73" s="999"/>
      <c r="AP73" s="999" t="s">
        <v>568</v>
      </c>
      <c r="AQ73" s="999"/>
      <c r="AR73" s="999"/>
      <c r="AS73" s="999"/>
      <c r="AT73" s="999"/>
      <c r="AU73" s="999" t="s">
        <v>533</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t="s">
        <v>562</v>
      </c>
      <c r="C74" s="1003"/>
      <c r="D74" s="1003"/>
      <c r="E74" s="1003"/>
      <c r="F74" s="1003"/>
      <c r="G74" s="1003"/>
      <c r="H74" s="1003"/>
      <c r="I74" s="1003"/>
      <c r="J74" s="1003"/>
      <c r="K74" s="1003"/>
      <c r="L74" s="1003"/>
      <c r="M74" s="1003"/>
      <c r="N74" s="1003"/>
      <c r="O74" s="1003"/>
      <c r="P74" s="1004"/>
      <c r="Q74" s="1005">
        <v>18</v>
      </c>
      <c r="R74" s="999"/>
      <c r="S74" s="999"/>
      <c r="T74" s="999"/>
      <c r="U74" s="999"/>
      <c r="V74" s="999">
        <v>16</v>
      </c>
      <c r="W74" s="999"/>
      <c r="X74" s="999"/>
      <c r="Y74" s="999"/>
      <c r="Z74" s="999"/>
      <c r="AA74" s="999">
        <v>2</v>
      </c>
      <c r="AB74" s="999"/>
      <c r="AC74" s="999"/>
      <c r="AD74" s="999"/>
      <c r="AE74" s="999"/>
      <c r="AF74" s="999">
        <v>2</v>
      </c>
      <c r="AG74" s="999"/>
      <c r="AH74" s="999"/>
      <c r="AI74" s="999"/>
      <c r="AJ74" s="999"/>
      <c r="AK74" s="999">
        <v>5</v>
      </c>
      <c r="AL74" s="999"/>
      <c r="AM74" s="999"/>
      <c r="AN74" s="999"/>
      <c r="AO74" s="999"/>
      <c r="AP74" s="999" t="s">
        <v>533</v>
      </c>
      <c r="AQ74" s="999"/>
      <c r="AR74" s="999"/>
      <c r="AS74" s="999"/>
      <c r="AT74" s="999"/>
      <c r="AU74" s="999" t="s">
        <v>572</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t="s">
        <v>563</v>
      </c>
      <c r="C75" s="1003"/>
      <c r="D75" s="1003"/>
      <c r="E75" s="1003"/>
      <c r="F75" s="1003"/>
      <c r="G75" s="1003"/>
      <c r="H75" s="1003"/>
      <c r="I75" s="1003"/>
      <c r="J75" s="1003"/>
      <c r="K75" s="1003"/>
      <c r="L75" s="1003"/>
      <c r="M75" s="1003"/>
      <c r="N75" s="1003"/>
      <c r="O75" s="1003"/>
      <c r="P75" s="1004"/>
      <c r="Q75" s="1006">
        <v>1005</v>
      </c>
      <c r="R75" s="1007"/>
      <c r="S75" s="1007"/>
      <c r="T75" s="1007"/>
      <c r="U75" s="1008"/>
      <c r="V75" s="1009">
        <v>973</v>
      </c>
      <c r="W75" s="1007"/>
      <c r="X75" s="1007"/>
      <c r="Y75" s="1007"/>
      <c r="Z75" s="1008"/>
      <c r="AA75" s="1009">
        <v>32</v>
      </c>
      <c r="AB75" s="1007"/>
      <c r="AC75" s="1007"/>
      <c r="AD75" s="1007"/>
      <c r="AE75" s="1008"/>
      <c r="AF75" s="1009">
        <v>32</v>
      </c>
      <c r="AG75" s="1007"/>
      <c r="AH75" s="1007"/>
      <c r="AI75" s="1007"/>
      <c r="AJ75" s="1008"/>
      <c r="AK75" s="1009">
        <v>440</v>
      </c>
      <c r="AL75" s="1007"/>
      <c r="AM75" s="1007"/>
      <c r="AN75" s="1007"/>
      <c r="AO75" s="1008"/>
      <c r="AP75" s="1009" t="s">
        <v>533</v>
      </c>
      <c r="AQ75" s="1007"/>
      <c r="AR75" s="1007"/>
      <c r="AS75" s="1007"/>
      <c r="AT75" s="1008"/>
      <c r="AU75" s="1009" t="s">
        <v>533</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t="s">
        <v>564</v>
      </c>
      <c r="C76" s="1003"/>
      <c r="D76" s="1003"/>
      <c r="E76" s="1003"/>
      <c r="F76" s="1003"/>
      <c r="G76" s="1003"/>
      <c r="H76" s="1003"/>
      <c r="I76" s="1003"/>
      <c r="J76" s="1003"/>
      <c r="K76" s="1003"/>
      <c r="L76" s="1003"/>
      <c r="M76" s="1003"/>
      <c r="N76" s="1003"/>
      <c r="O76" s="1003"/>
      <c r="P76" s="1004"/>
      <c r="Q76" s="1006">
        <v>1041</v>
      </c>
      <c r="R76" s="1007"/>
      <c r="S76" s="1007"/>
      <c r="T76" s="1007"/>
      <c r="U76" s="1008"/>
      <c r="V76" s="1009">
        <v>976</v>
      </c>
      <c r="W76" s="1007"/>
      <c r="X76" s="1007"/>
      <c r="Y76" s="1007"/>
      <c r="Z76" s="1008"/>
      <c r="AA76" s="1009">
        <v>66</v>
      </c>
      <c r="AB76" s="1007"/>
      <c r="AC76" s="1007"/>
      <c r="AD76" s="1007"/>
      <c r="AE76" s="1008"/>
      <c r="AF76" s="1009">
        <v>66</v>
      </c>
      <c r="AG76" s="1007"/>
      <c r="AH76" s="1007"/>
      <c r="AI76" s="1007"/>
      <c r="AJ76" s="1008"/>
      <c r="AK76" s="1009" t="s">
        <v>533</v>
      </c>
      <c r="AL76" s="1007"/>
      <c r="AM76" s="1007"/>
      <c r="AN76" s="1007"/>
      <c r="AO76" s="1008"/>
      <c r="AP76" s="1009" t="s">
        <v>569</v>
      </c>
      <c r="AQ76" s="1007"/>
      <c r="AR76" s="1007"/>
      <c r="AS76" s="1007"/>
      <c r="AT76" s="1008"/>
      <c r="AU76" s="1009" t="s">
        <v>533</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t="s">
        <v>565</v>
      </c>
      <c r="C77" s="1003"/>
      <c r="D77" s="1003"/>
      <c r="E77" s="1003"/>
      <c r="F77" s="1003"/>
      <c r="G77" s="1003"/>
      <c r="H77" s="1003"/>
      <c r="I77" s="1003"/>
      <c r="J77" s="1003"/>
      <c r="K77" s="1003"/>
      <c r="L77" s="1003"/>
      <c r="M77" s="1003"/>
      <c r="N77" s="1003"/>
      <c r="O77" s="1003"/>
      <c r="P77" s="1004"/>
      <c r="Q77" s="1006">
        <v>278970</v>
      </c>
      <c r="R77" s="1007"/>
      <c r="S77" s="1007"/>
      <c r="T77" s="1007"/>
      <c r="U77" s="1008"/>
      <c r="V77" s="1009">
        <v>271869</v>
      </c>
      <c r="W77" s="1007"/>
      <c r="X77" s="1007"/>
      <c r="Y77" s="1007"/>
      <c r="Z77" s="1008"/>
      <c r="AA77" s="1009">
        <v>7101</v>
      </c>
      <c r="AB77" s="1007"/>
      <c r="AC77" s="1007"/>
      <c r="AD77" s="1007"/>
      <c r="AE77" s="1008"/>
      <c r="AF77" s="1009">
        <v>7101</v>
      </c>
      <c r="AG77" s="1007"/>
      <c r="AH77" s="1007"/>
      <c r="AI77" s="1007"/>
      <c r="AJ77" s="1008"/>
      <c r="AK77" s="1009">
        <v>892</v>
      </c>
      <c r="AL77" s="1007"/>
      <c r="AM77" s="1007"/>
      <c r="AN77" s="1007"/>
      <c r="AO77" s="1008"/>
      <c r="AP77" s="1009" t="s">
        <v>567</v>
      </c>
      <c r="AQ77" s="1007"/>
      <c r="AR77" s="1007"/>
      <c r="AS77" s="1007"/>
      <c r="AT77" s="1008"/>
      <c r="AU77" s="1009" t="s">
        <v>533</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346</v>
      </c>
      <c r="B88" s="965" t="s">
        <v>378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7740</v>
      </c>
      <c r="AG88" s="987"/>
      <c r="AH88" s="987"/>
      <c r="AI88" s="987"/>
      <c r="AJ88" s="987"/>
      <c r="AK88" s="991"/>
      <c r="AL88" s="991"/>
      <c r="AM88" s="991"/>
      <c r="AN88" s="991"/>
      <c r="AO88" s="991"/>
      <c r="AP88" s="987">
        <v>845</v>
      </c>
      <c r="AQ88" s="987"/>
      <c r="AR88" s="987"/>
      <c r="AS88" s="987"/>
      <c r="AT88" s="987"/>
      <c r="AU88" s="987">
        <v>657</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346</v>
      </c>
      <c r="BR102" s="965" t="s">
        <v>379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1092</v>
      </c>
      <c r="CS102" s="981"/>
      <c r="CT102" s="981"/>
      <c r="CU102" s="981"/>
      <c r="CV102" s="982"/>
      <c r="CW102" s="980">
        <v>30</v>
      </c>
      <c r="CX102" s="981"/>
      <c r="CY102" s="981"/>
      <c r="CZ102" s="981"/>
      <c r="DA102" s="982"/>
      <c r="DB102" s="980" t="s">
        <v>589</v>
      </c>
      <c r="DC102" s="981"/>
      <c r="DD102" s="981"/>
      <c r="DE102" s="981"/>
      <c r="DF102" s="982"/>
      <c r="DG102" s="980" t="s">
        <v>584</v>
      </c>
      <c r="DH102" s="981"/>
      <c r="DI102" s="981"/>
      <c r="DJ102" s="981"/>
      <c r="DK102" s="982"/>
      <c r="DL102" s="980">
        <v>40</v>
      </c>
      <c r="DM102" s="981"/>
      <c r="DN102" s="981"/>
      <c r="DO102" s="981"/>
      <c r="DP102" s="982"/>
      <c r="DQ102" s="980">
        <v>12</v>
      </c>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380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381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382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384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385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386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387</v>
      </c>
      <c r="AB109" s="924"/>
      <c r="AC109" s="924"/>
      <c r="AD109" s="924"/>
      <c r="AE109" s="925"/>
      <c r="AF109" s="926" t="s">
        <v>388</v>
      </c>
      <c r="AG109" s="924"/>
      <c r="AH109" s="924"/>
      <c r="AI109" s="924"/>
      <c r="AJ109" s="925"/>
      <c r="AK109" s="926" t="s">
        <v>275</v>
      </c>
      <c r="AL109" s="924"/>
      <c r="AM109" s="924"/>
      <c r="AN109" s="924"/>
      <c r="AO109" s="925"/>
      <c r="AP109" s="926" t="s">
        <v>389</v>
      </c>
      <c r="AQ109" s="924"/>
      <c r="AR109" s="924"/>
      <c r="AS109" s="924"/>
      <c r="AT109" s="957"/>
      <c r="AU109" s="923" t="s">
        <v>386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387</v>
      </c>
      <c r="BR109" s="924"/>
      <c r="BS109" s="924"/>
      <c r="BT109" s="924"/>
      <c r="BU109" s="925"/>
      <c r="BV109" s="926" t="s">
        <v>388</v>
      </c>
      <c r="BW109" s="924"/>
      <c r="BX109" s="924"/>
      <c r="BY109" s="924"/>
      <c r="BZ109" s="925"/>
      <c r="CA109" s="926" t="s">
        <v>275</v>
      </c>
      <c r="CB109" s="924"/>
      <c r="CC109" s="924"/>
      <c r="CD109" s="924"/>
      <c r="CE109" s="925"/>
      <c r="CF109" s="964" t="s">
        <v>389</v>
      </c>
      <c r="CG109" s="964"/>
      <c r="CH109" s="964"/>
      <c r="CI109" s="964"/>
      <c r="CJ109" s="964"/>
      <c r="CK109" s="926" t="s">
        <v>390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387</v>
      </c>
      <c r="DH109" s="924"/>
      <c r="DI109" s="924"/>
      <c r="DJ109" s="924"/>
      <c r="DK109" s="925"/>
      <c r="DL109" s="926" t="s">
        <v>388</v>
      </c>
      <c r="DM109" s="924"/>
      <c r="DN109" s="924"/>
      <c r="DO109" s="924"/>
      <c r="DP109" s="925"/>
      <c r="DQ109" s="926" t="s">
        <v>275</v>
      </c>
      <c r="DR109" s="924"/>
      <c r="DS109" s="924"/>
      <c r="DT109" s="924"/>
      <c r="DU109" s="925"/>
      <c r="DV109" s="926" t="s">
        <v>389</v>
      </c>
      <c r="DW109" s="924"/>
      <c r="DX109" s="924"/>
      <c r="DY109" s="924"/>
      <c r="DZ109" s="957"/>
    </row>
    <row r="110" spans="1:131" s="226" customFormat="1" ht="26.25" customHeight="1">
      <c r="A110" s="835" t="s">
        <v>391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11674180</v>
      </c>
      <c r="AB110" s="917"/>
      <c r="AC110" s="917"/>
      <c r="AD110" s="917"/>
      <c r="AE110" s="918"/>
      <c r="AF110" s="919">
        <v>11878045</v>
      </c>
      <c r="AG110" s="917"/>
      <c r="AH110" s="917"/>
      <c r="AI110" s="917"/>
      <c r="AJ110" s="918"/>
      <c r="AK110" s="919">
        <v>12163824</v>
      </c>
      <c r="AL110" s="917"/>
      <c r="AM110" s="917"/>
      <c r="AN110" s="917"/>
      <c r="AO110" s="918"/>
      <c r="AP110" s="920">
        <v>24.9</v>
      </c>
      <c r="AQ110" s="921"/>
      <c r="AR110" s="921"/>
      <c r="AS110" s="921"/>
      <c r="AT110" s="922"/>
      <c r="AU110" s="958" t="s">
        <v>73</v>
      </c>
      <c r="AV110" s="959"/>
      <c r="AW110" s="959"/>
      <c r="AX110" s="959"/>
      <c r="AY110" s="959"/>
      <c r="AZ110" s="888" t="s">
        <v>392</v>
      </c>
      <c r="BA110" s="836"/>
      <c r="BB110" s="836"/>
      <c r="BC110" s="836"/>
      <c r="BD110" s="836"/>
      <c r="BE110" s="836"/>
      <c r="BF110" s="836"/>
      <c r="BG110" s="836"/>
      <c r="BH110" s="836"/>
      <c r="BI110" s="836"/>
      <c r="BJ110" s="836"/>
      <c r="BK110" s="836"/>
      <c r="BL110" s="836"/>
      <c r="BM110" s="836"/>
      <c r="BN110" s="836"/>
      <c r="BO110" s="836"/>
      <c r="BP110" s="837"/>
      <c r="BQ110" s="889">
        <v>129975097</v>
      </c>
      <c r="BR110" s="870"/>
      <c r="BS110" s="870"/>
      <c r="BT110" s="870"/>
      <c r="BU110" s="870"/>
      <c r="BV110" s="870">
        <v>124895638</v>
      </c>
      <c r="BW110" s="870"/>
      <c r="BX110" s="870"/>
      <c r="BY110" s="870"/>
      <c r="BZ110" s="870"/>
      <c r="CA110" s="870">
        <v>120104845</v>
      </c>
      <c r="CB110" s="870"/>
      <c r="CC110" s="870"/>
      <c r="CD110" s="870"/>
      <c r="CE110" s="870"/>
      <c r="CF110" s="894">
        <v>245.7</v>
      </c>
      <c r="CG110" s="895"/>
      <c r="CH110" s="895"/>
      <c r="CI110" s="895"/>
      <c r="CJ110" s="895"/>
      <c r="CK110" s="954" t="s">
        <v>393</v>
      </c>
      <c r="CL110" s="847"/>
      <c r="CM110" s="888" t="s">
        <v>394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93632</v>
      </c>
      <c r="DH110" s="870"/>
      <c r="DI110" s="870"/>
      <c r="DJ110" s="870"/>
      <c r="DK110" s="870"/>
      <c r="DL110" s="870" t="s">
        <v>360</v>
      </c>
      <c r="DM110" s="870"/>
      <c r="DN110" s="870"/>
      <c r="DO110" s="870"/>
      <c r="DP110" s="870"/>
      <c r="DQ110" s="870" t="s">
        <v>360</v>
      </c>
      <c r="DR110" s="870"/>
      <c r="DS110" s="870"/>
      <c r="DT110" s="870"/>
      <c r="DU110" s="870"/>
      <c r="DV110" s="871" t="s">
        <v>360</v>
      </c>
      <c r="DW110" s="871"/>
      <c r="DX110" s="871"/>
      <c r="DY110" s="871"/>
      <c r="DZ110" s="872"/>
    </row>
    <row r="111" spans="1:131" s="226" customFormat="1" ht="26.25" customHeight="1">
      <c r="A111" s="802" t="s">
        <v>395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138</v>
      </c>
      <c r="AB111" s="947"/>
      <c r="AC111" s="947"/>
      <c r="AD111" s="947"/>
      <c r="AE111" s="948"/>
      <c r="AF111" s="949" t="s">
        <v>138</v>
      </c>
      <c r="AG111" s="947"/>
      <c r="AH111" s="947"/>
      <c r="AI111" s="947"/>
      <c r="AJ111" s="948"/>
      <c r="AK111" s="949" t="s">
        <v>138</v>
      </c>
      <c r="AL111" s="947"/>
      <c r="AM111" s="947"/>
      <c r="AN111" s="947"/>
      <c r="AO111" s="948"/>
      <c r="AP111" s="950" t="s">
        <v>360</v>
      </c>
      <c r="AQ111" s="951"/>
      <c r="AR111" s="951"/>
      <c r="AS111" s="951"/>
      <c r="AT111" s="952"/>
      <c r="AU111" s="960"/>
      <c r="AV111" s="961"/>
      <c r="AW111" s="961"/>
      <c r="AX111" s="961"/>
      <c r="AY111" s="961"/>
      <c r="AZ111" s="843" t="s">
        <v>396</v>
      </c>
      <c r="BA111" s="780"/>
      <c r="BB111" s="780"/>
      <c r="BC111" s="780"/>
      <c r="BD111" s="780"/>
      <c r="BE111" s="780"/>
      <c r="BF111" s="780"/>
      <c r="BG111" s="780"/>
      <c r="BH111" s="780"/>
      <c r="BI111" s="780"/>
      <c r="BJ111" s="780"/>
      <c r="BK111" s="780"/>
      <c r="BL111" s="780"/>
      <c r="BM111" s="780"/>
      <c r="BN111" s="780"/>
      <c r="BO111" s="780"/>
      <c r="BP111" s="781"/>
      <c r="BQ111" s="844">
        <v>745153</v>
      </c>
      <c r="BR111" s="845"/>
      <c r="BS111" s="845"/>
      <c r="BT111" s="845"/>
      <c r="BU111" s="845"/>
      <c r="BV111" s="845">
        <v>398925</v>
      </c>
      <c r="BW111" s="845"/>
      <c r="BX111" s="845"/>
      <c r="BY111" s="845"/>
      <c r="BZ111" s="845"/>
      <c r="CA111" s="845">
        <v>303908</v>
      </c>
      <c r="CB111" s="845"/>
      <c r="CC111" s="845"/>
      <c r="CD111" s="845"/>
      <c r="CE111" s="845"/>
      <c r="CF111" s="903">
        <v>0.6</v>
      </c>
      <c r="CG111" s="904"/>
      <c r="CH111" s="904"/>
      <c r="CI111" s="904"/>
      <c r="CJ111" s="904"/>
      <c r="CK111" s="955"/>
      <c r="CL111" s="849"/>
      <c r="CM111" s="843" t="s">
        <v>397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360</v>
      </c>
      <c r="DH111" s="845"/>
      <c r="DI111" s="845"/>
      <c r="DJ111" s="845"/>
      <c r="DK111" s="845"/>
      <c r="DL111" s="845" t="s">
        <v>138</v>
      </c>
      <c r="DM111" s="845"/>
      <c r="DN111" s="845"/>
      <c r="DO111" s="845"/>
      <c r="DP111" s="845"/>
      <c r="DQ111" s="845" t="s">
        <v>138</v>
      </c>
      <c r="DR111" s="845"/>
      <c r="DS111" s="845"/>
      <c r="DT111" s="845"/>
      <c r="DU111" s="845"/>
      <c r="DV111" s="822" t="s">
        <v>360</v>
      </c>
      <c r="DW111" s="822"/>
      <c r="DX111" s="822"/>
      <c r="DY111" s="822"/>
      <c r="DZ111" s="823"/>
    </row>
    <row r="112" spans="1:131" s="226" customFormat="1" ht="26.25" customHeight="1">
      <c r="A112" s="940" t="s">
        <v>398</v>
      </c>
      <c r="B112" s="941"/>
      <c r="C112" s="780" t="s">
        <v>399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360</v>
      </c>
      <c r="AB112" s="808"/>
      <c r="AC112" s="808"/>
      <c r="AD112" s="808"/>
      <c r="AE112" s="809"/>
      <c r="AF112" s="810" t="s">
        <v>138</v>
      </c>
      <c r="AG112" s="808"/>
      <c r="AH112" s="808"/>
      <c r="AI112" s="808"/>
      <c r="AJ112" s="809"/>
      <c r="AK112" s="810" t="s">
        <v>138</v>
      </c>
      <c r="AL112" s="808"/>
      <c r="AM112" s="808"/>
      <c r="AN112" s="808"/>
      <c r="AO112" s="809"/>
      <c r="AP112" s="852" t="s">
        <v>360</v>
      </c>
      <c r="AQ112" s="853"/>
      <c r="AR112" s="853"/>
      <c r="AS112" s="853"/>
      <c r="AT112" s="854"/>
      <c r="AU112" s="960"/>
      <c r="AV112" s="961"/>
      <c r="AW112" s="961"/>
      <c r="AX112" s="961"/>
      <c r="AY112" s="961"/>
      <c r="AZ112" s="843" t="s">
        <v>400</v>
      </c>
      <c r="BA112" s="780"/>
      <c r="BB112" s="780"/>
      <c r="BC112" s="780"/>
      <c r="BD112" s="780"/>
      <c r="BE112" s="780"/>
      <c r="BF112" s="780"/>
      <c r="BG112" s="780"/>
      <c r="BH112" s="780"/>
      <c r="BI112" s="780"/>
      <c r="BJ112" s="780"/>
      <c r="BK112" s="780"/>
      <c r="BL112" s="780"/>
      <c r="BM112" s="780"/>
      <c r="BN112" s="780"/>
      <c r="BO112" s="780"/>
      <c r="BP112" s="781"/>
      <c r="BQ112" s="844">
        <v>66634468</v>
      </c>
      <c r="BR112" s="845"/>
      <c r="BS112" s="845"/>
      <c r="BT112" s="845"/>
      <c r="BU112" s="845"/>
      <c r="BV112" s="845">
        <v>63461918</v>
      </c>
      <c r="BW112" s="845"/>
      <c r="BX112" s="845"/>
      <c r="BY112" s="845"/>
      <c r="BZ112" s="845"/>
      <c r="CA112" s="845">
        <v>59857014</v>
      </c>
      <c r="CB112" s="845"/>
      <c r="CC112" s="845"/>
      <c r="CD112" s="845"/>
      <c r="CE112" s="845"/>
      <c r="CF112" s="903">
        <v>122.4</v>
      </c>
      <c r="CG112" s="904"/>
      <c r="CH112" s="904"/>
      <c r="CI112" s="904"/>
      <c r="CJ112" s="904"/>
      <c r="CK112" s="955"/>
      <c r="CL112" s="849"/>
      <c r="CM112" s="843" t="s">
        <v>401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138</v>
      </c>
      <c r="DH112" s="845"/>
      <c r="DI112" s="845"/>
      <c r="DJ112" s="845"/>
      <c r="DK112" s="845"/>
      <c r="DL112" s="845" t="s">
        <v>360</v>
      </c>
      <c r="DM112" s="845"/>
      <c r="DN112" s="845"/>
      <c r="DO112" s="845"/>
      <c r="DP112" s="845"/>
      <c r="DQ112" s="845" t="s">
        <v>360</v>
      </c>
      <c r="DR112" s="845"/>
      <c r="DS112" s="845"/>
      <c r="DT112" s="845"/>
      <c r="DU112" s="845"/>
      <c r="DV112" s="822" t="s">
        <v>138</v>
      </c>
      <c r="DW112" s="822"/>
      <c r="DX112" s="822"/>
      <c r="DY112" s="822"/>
      <c r="DZ112" s="823"/>
    </row>
    <row r="113" spans="1:130" s="226" customFormat="1" ht="26.25" customHeight="1">
      <c r="A113" s="942"/>
      <c r="B113" s="943"/>
      <c r="C113" s="780" t="s">
        <v>402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4510089</v>
      </c>
      <c r="AB113" s="947"/>
      <c r="AC113" s="947"/>
      <c r="AD113" s="947"/>
      <c r="AE113" s="948"/>
      <c r="AF113" s="949">
        <v>3881619</v>
      </c>
      <c r="AG113" s="947"/>
      <c r="AH113" s="947"/>
      <c r="AI113" s="947"/>
      <c r="AJ113" s="948"/>
      <c r="AK113" s="949">
        <v>4004916</v>
      </c>
      <c r="AL113" s="947"/>
      <c r="AM113" s="947"/>
      <c r="AN113" s="947"/>
      <c r="AO113" s="948"/>
      <c r="AP113" s="950">
        <v>8.1999999999999993</v>
      </c>
      <c r="AQ113" s="951"/>
      <c r="AR113" s="951"/>
      <c r="AS113" s="951"/>
      <c r="AT113" s="952"/>
      <c r="AU113" s="960"/>
      <c r="AV113" s="961"/>
      <c r="AW113" s="961"/>
      <c r="AX113" s="961"/>
      <c r="AY113" s="961"/>
      <c r="AZ113" s="843" t="s">
        <v>403</v>
      </c>
      <c r="BA113" s="780"/>
      <c r="BB113" s="780"/>
      <c r="BC113" s="780"/>
      <c r="BD113" s="780"/>
      <c r="BE113" s="780"/>
      <c r="BF113" s="780"/>
      <c r="BG113" s="780"/>
      <c r="BH113" s="780"/>
      <c r="BI113" s="780"/>
      <c r="BJ113" s="780"/>
      <c r="BK113" s="780"/>
      <c r="BL113" s="780"/>
      <c r="BM113" s="780"/>
      <c r="BN113" s="780"/>
      <c r="BO113" s="780"/>
      <c r="BP113" s="781"/>
      <c r="BQ113" s="844">
        <v>864370</v>
      </c>
      <c r="BR113" s="845"/>
      <c r="BS113" s="845"/>
      <c r="BT113" s="845"/>
      <c r="BU113" s="845"/>
      <c r="BV113" s="845">
        <v>772415</v>
      </c>
      <c r="BW113" s="845"/>
      <c r="BX113" s="845"/>
      <c r="BY113" s="845"/>
      <c r="BZ113" s="845"/>
      <c r="CA113" s="845">
        <v>657006</v>
      </c>
      <c r="CB113" s="845"/>
      <c r="CC113" s="845"/>
      <c r="CD113" s="845"/>
      <c r="CE113" s="845"/>
      <c r="CF113" s="903">
        <v>1.3</v>
      </c>
      <c r="CG113" s="904"/>
      <c r="CH113" s="904"/>
      <c r="CI113" s="904"/>
      <c r="CJ113" s="904"/>
      <c r="CK113" s="955"/>
      <c r="CL113" s="849"/>
      <c r="CM113" s="843" t="s">
        <v>404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138</v>
      </c>
      <c r="DH113" s="808"/>
      <c r="DI113" s="808"/>
      <c r="DJ113" s="808"/>
      <c r="DK113" s="809"/>
      <c r="DL113" s="810" t="s">
        <v>138</v>
      </c>
      <c r="DM113" s="808"/>
      <c r="DN113" s="808"/>
      <c r="DO113" s="808"/>
      <c r="DP113" s="809"/>
      <c r="DQ113" s="810" t="s">
        <v>360</v>
      </c>
      <c r="DR113" s="808"/>
      <c r="DS113" s="808"/>
      <c r="DT113" s="808"/>
      <c r="DU113" s="809"/>
      <c r="DV113" s="852" t="s">
        <v>138</v>
      </c>
      <c r="DW113" s="853"/>
      <c r="DX113" s="853"/>
      <c r="DY113" s="853"/>
      <c r="DZ113" s="854"/>
    </row>
    <row r="114" spans="1:130" s="226" customFormat="1" ht="26.25" customHeight="1">
      <c r="A114" s="942"/>
      <c r="B114" s="943"/>
      <c r="C114" s="780" t="s">
        <v>405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164950</v>
      </c>
      <c r="AB114" s="808"/>
      <c r="AC114" s="808"/>
      <c r="AD114" s="808"/>
      <c r="AE114" s="809"/>
      <c r="AF114" s="810">
        <v>184835</v>
      </c>
      <c r="AG114" s="808"/>
      <c r="AH114" s="808"/>
      <c r="AI114" s="808"/>
      <c r="AJ114" s="809"/>
      <c r="AK114" s="810">
        <v>197031</v>
      </c>
      <c r="AL114" s="808"/>
      <c r="AM114" s="808"/>
      <c r="AN114" s="808"/>
      <c r="AO114" s="809"/>
      <c r="AP114" s="852">
        <v>0.4</v>
      </c>
      <c r="AQ114" s="853"/>
      <c r="AR114" s="853"/>
      <c r="AS114" s="853"/>
      <c r="AT114" s="854"/>
      <c r="AU114" s="960"/>
      <c r="AV114" s="961"/>
      <c r="AW114" s="961"/>
      <c r="AX114" s="961"/>
      <c r="AY114" s="961"/>
      <c r="AZ114" s="843" t="s">
        <v>406</v>
      </c>
      <c r="BA114" s="780"/>
      <c r="BB114" s="780"/>
      <c r="BC114" s="780"/>
      <c r="BD114" s="780"/>
      <c r="BE114" s="780"/>
      <c r="BF114" s="780"/>
      <c r="BG114" s="780"/>
      <c r="BH114" s="780"/>
      <c r="BI114" s="780"/>
      <c r="BJ114" s="780"/>
      <c r="BK114" s="780"/>
      <c r="BL114" s="780"/>
      <c r="BM114" s="780"/>
      <c r="BN114" s="780"/>
      <c r="BO114" s="780"/>
      <c r="BP114" s="781"/>
      <c r="BQ114" s="844">
        <v>11717759</v>
      </c>
      <c r="BR114" s="845"/>
      <c r="BS114" s="845"/>
      <c r="BT114" s="845"/>
      <c r="BU114" s="845"/>
      <c r="BV114" s="845">
        <v>11850991</v>
      </c>
      <c r="BW114" s="845"/>
      <c r="BX114" s="845"/>
      <c r="BY114" s="845"/>
      <c r="BZ114" s="845"/>
      <c r="CA114" s="845">
        <v>11879546</v>
      </c>
      <c r="CB114" s="845"/>
      <c r="CC114" s="845"/>
      <c r="CD114" s="845"/>
      <c r="CE114" s="845"/>
      <c r="CF114" s="903">
        <v>24.3</v>
      </c>
      <c r="CG114" s="904"/>
      <c r="CH114" s="904"/>
      <c r="CI114" s="904"/>
      <c r="CJ114" s="904"/>
      <c r="CK114" s="955"/>
      <c r="CL114" s="849"/>
      <c r="CM114" s="843" t="s">
        <v>407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360</v>
      </c>
      <c r="DH114" s="808"/>
      <c r="DI114" s="808"/>
      <c r="DJ114" s="808"/>
      <c r="DK114" s="809"/>
      <c r="DL114" s="810" t="s">
        <v>138</v>
      </c>
      <c r="DM114" s="808"/>
      <c r="DN114" s="808"/>
      <c r="DO114" s="808"/>
      <c r="DP114" s="809"/>
      <c r="DQ114" s="810" t="s">
        <v>360</v>
      </c>
      <c r="DR114" s="808"/>
      <c r="DS114" s="808"/>
      <c r="DT114" s="808"/>
      <c r="DU114" s="809"/>
      <c r="DV114" s="852" t="s">
        <v>138</v>
      </c>
      <c r="DW114" s="853"/>
      <c r="DX114" s="853"/>
      <c r="DY114" s="853"/>
      <c r="DZ114" s="854"/>
    </row>
    <row r="115" spans="1:130" s="226" customFormat="1" ht="26.25" customHeight="1">
      <c r="A115" s="942"/>
      <c r="B115" s="943"/>
      <c r="C115" s="780" t="s">
        <v>408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240745</v>
      </c>
      <c r="AB115" s="947"/>
      <c r="AC115" s="947"/>
      <c r="AD115" s="947"/>
      <c r="AE115" s="948"/>
      <c r="AF115" s="949">
        <v>221293</v>
      </c>
      <c r="AG115" s="947"/>
      <c r="AH115" s="947"/>
      <c r="AI115" s="947"/>
      <c r="AJ115" s="948"/>
      <c r="AK115" s="949">
        <v>112919</v>
      </c>
      <c r="AL115" s="947"/>
      <c r="AM115" s="947"/>
      <c r="AN115" s="947"/>
      <c r="AO115" s="948"/>
      <c r="AP115" s="950">
        <v>0.2</v>
      </c>
      <c r="AQ115" s="951"/>
      <c r="AR115" s="951"/>
      <c r="AS115" s="951"/>
      <c r="AT115" s="952"/>
      <c r="AU115" s="960"/>
      <c r="AV115" s="961"/>
      <c r="AW115" s="961"/>
      <c r="AX115" s="961"/>
      <c r="AY115" s="961"/>
      <c r="AZ115" s="843" t="s">
        <v>409</v>
      </c>
      <c r="BA115" s="780"/>
      <c r="BB115" s="780"/>
      <c r="BC115" s="780"/>
      <c r="BD115" s="780"/>
      <c r="BE115" s="780"/>
      <c r="BF115" s="780"/>
      <c r="BG115" s="780"/>
      <c r="BH115" s="780"/>
      <c r="BI115" s="780"/>
      <c r="BJ115" s="780"/>
      <c r="BK115" s="780"/>
      <c r="BL115" s="780"/>
      <c r="BM115" s="780"/>
      <c r="BN115" s="780"/>
      <c r="BO115" s="780"/>
      <c r="BP115" s="781"/>
      <c r="BQ115" s="844">
        <v>15826</v>
      </c>
      <c r="BR115" s="845"/>
      <c r="BS115" s="845"/>
      <c r="BT115" s="845"/>
      <c r="BU115" s="845"/>
      <c r="BV115" s="845">
        <v>39560</v>
      </c>
      <c r="BW115" s="845"/>
      <c r="BX115" s="845"/>
      <c r="BY115" s="845"/>
      <c r="BZ115" s="845"/>
      <c r="CA115" s="845">
        <v>10576</v>
      </c>
      <c r="CB115" s="845"/>
      <c r="CC115" s="845"/>
      <c r="CD115" s="845"/>
      <c r="CE115" s="845"/>
      <c r="CF115" s="903">
        <v>0</v>
      </c>
      <c r="CG115" s="904"/>
      <c r="CH115" s="904"/>
      <c r="CI115" s="904"/>
      <c r="CJ115" s="904"/>
      <c r="CK115" s="955"/>
      <c r="CL115" s="849"/>
      <c r="CM115" s="843" t="s">
        <v>410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138</v>
      </c>
      <c r="DH115" s="808"/>
      <c r="DI115" s="808"/>
      <c r="DJ115" s="808"/>
      <c r="DK115" s="809"/>
      <c r="DL115" s="810" t="s">
        <v>138</v>
      </c>
      <c r="DM115" s="808"/>
      <c r="DN115" s="808"/>
      <c r="DO115" s="808"/>
      <c r="DP115" s="809"/>
      <c r="DQ115" s="810" t="s">
        <v>360</v>
      </c>
      <c r="DR115" s="808"/>
      <c r="DS115" s="808"/>
      <c r="DT115" s="808"/>
      <c r="DU115" s="809"/>
      <c r="DV115" s="852" t="s">
        <v>138</v>
      </c>
      <c r="DW115" s="853"/>
      <c r="DX115" s="853"/>
      <c r="DY115" s="853"/>
      <c r="DZ115" s="854"/>
    </row>
    <row r="116" spans="1:130" s="226" customFormat="1" ht="26.25" customHeight="1">
      <c r="A116" s="944"/>
      <c r="B116" s="945"/>
      <c r="C116" s="867" t="s">
        <v>411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183</v>
      </c>
      <c r="AB116" s="808"/>
      <c r="AC116" s="808"/>
      <c r="AD116" s="808"/>
      <c r="AE116" s="809"/>
      <c r="AF116" s="810">
        <v>146</v>
      </c>
      <c r="AG116" s="808"/>
      <c r="AH116" s="808"/>
      <c r="AI116" s="808"/>
      <c r="AJ116" s="809"/>
      <c r="AK116" s="810">
        <v>172</v>
      </c>
      <c r="AL116" s="808"/>
      <c r="AM116" s="808"/>
      <c r="AN116" s="808"/>
      <c r="AO116" s="809"/>
      <c r="AP116" s="852">
        <v>0</v>
      </c>
      <c r="AQ116" s="853"/>
      <c r="AR116" s="853"/>
      <c r="AS116" s="853"/>
      <c r="AT116" s="854"/>
      <c r="AU116" s="960"/>
      <c r="AV116" s="961"/>
      <c r="AW116" s="961"/>
      <c r="AX116" s="961"/>
      <c r="AY116" s="961"/>
      <c r="AZ116" s="937" t="s">
        <v>412</v>
      </c>
      <c r="BA116" s="938"/>
      <c r="BB116" s="938"/>
      <c r="BC116" s="938"/>
      <c r="BD116" s="938"/>
      <c r="BE116" s="938"/>
      <c r="BF116" s="938"/>
      <c r="BG116" s="938"/>
      <c r="BH116" s="938"/>
      <c r="BI116" s="938"/>
      <c r="BJ116" s="938"/>
      <c r="BK116" s="938"/>
      <c r="BL116" s="938"/>
      <c r="BM116" s="938"/>
      <c r="BN116" s="938"/>
      <c r="BO116" s="938"/>
      <c r="BP116" s="939"/>
      <c r="BQ116" s="844" t="s">
        <v>360</v>
      </c>
      <c r="BR116" s="845"/>
      <c r="BS116" s="845"/>
      <c r="BT116" s="845"/>
      <c r="BU116" s="845"/>
      <c r="BV116" s="845" t="s">
        <v>138</v>
      </c>
      <c r="BW116" s="845"/>
      <c r="BX116" s="845"/>
      <c r="BY116" s="845"/>
      <c r="BZ116" s="845"/>
      <c r="CA116" s="845" t="s">
        <v>138</v>
      </c>
      <c r="CB116" s="845"/>
      <c r="CC116" s="845"/>
      <c r="CD116" s="845"/>
      <c r="CE116" s="845"/>
      <c r="CF116" s="903" t="s">
        <v>138</v>
      </c>
      <c r="CG116" s="904"/>
      <c r="CH116" s="904"/>
      <c r="CI116" s="904"/>
      <c r="CJ116" s="904"/>
      <c r="CK116" s="955"/>
      <c r="CL116" s="849"/>
      <c r="CM116" s="843" t="s">
        <v>413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71721</v>
      </c>
      <c r="DH116" s="808"/>
      <c r="DI116" s="808"/>
      <c r="DJ116" s="808"/>
      <c r="DK116" s="809"/>
      <c r="DL116" s="810">
        <v>33758</v>
      </c>
      <c r="DM116" s="808"/>
      <c r="DN116" s="808"/>
      <c r="DO116" s="808"/>
      <c r="DP116" s="809"/>
      <c r="DQ116" s="810">
        <v>11775</v>
      </c>
      <c r="DR116" s="808"/>
      <c r="DS116" s="808"/>
      <c r="DT116" s="808"/>
      <c r="DU116" s="809"/>
      <c r="DV116" s="852">
        <v>0</v>
      </c>
      <c r="DW116" s="853"/>
      <c r="DX116" s="853"/>
      <c r="DY116" s="853"/>
      <c r="DZ116" s="854"/>
    </row>
    <row r="117" spans="1:130" s="226" customFormat="1" ht="26.25" customHeight="1">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414</v>
      </c>
      <c r="Z117" s="925"/>
      <c r="AA117" s="930">
        <v>16590147</v>
      </c>
      <c r="AB117" s="931"/>
      <c r="AC117" s="931"/>
      <c r="AD117" s="931"/>
      <c r="AE117" s="932"/>
      <c r="AF117" s="933">
        <v>16165938</v>
      </c>
      <c r="AG117" s="931"/>
      <c r="AH117" s="931"/>
      <c r="AI117" s="931"/>
      <c r="AJ117" s="932"/>
      <c r="AK117" s="933">
        <v>16478862</v>
      </c>
      <c r="AL117" s="931"/>
      <c r="AM117" s="931"/>
      <c r="AN117" s="931"/>
      <c r="AO117" s="932"/>
      <c r="AP117" s="934"/>
      <c r="AQ117" s="935"/>
      <c r="AR117" s="935"/>
      <c r="AS117" s="935"/>
      <c r="AT117" s="936"/>
      <c r="AU117" s="960"/>
      <c r="AV117" s="961"/>
      <c r="AW117" s="961"/>
      <c r="AX117" s="961"/>
      <c r="AY117" s="961"/>
      <c r="AZ117" s="891" t="s">
        <v>415</v>
      </c>
      <c r="BA117" s="892"/>
      <c r="BB117" s="892"/>
      <c r="BC117" s="892"/>
      <c r="BD117" s="892"/>
      <c r="BE117" s="892"/>
      <c r="BF117" s="892"/>
      <c r="BG117" s="892"/>
      <c r="BH117" s="892"/>
      <c r="BI117" s="892"/>
      <c r="BJ117" s="892"/>
      <c r="BK117" s="892"/>
      <c r="BL117" s="892"/>
      <c r="BM117" s="892"/>
      <c r="BN117" s="892"/>
      <c r="BO117" s="892"/>
      <c r="BP117" s="893"/>
      <c r="BQ117" s="844" t="s">
        <v>360</v>
      </c>
      <c r="BR117" s="845"/>
      <c r="BS117" s="845"/>
      <c r="BT117" s="845"/>
      <c r="BU117" s="845"/>
      <c r="BV117" s="845" t="s">
        <v>138</v>
      </c>
      <c r="BW117" s="845"/>
      <c r="BX117" s="845"/>
      <c r="BY117" s="845"/>
      <c r="BZ117" s="845"/>
      <c r="CA117" s="845" t="s">
        <v>138</v>
      </c>
      <c r="CB117" s="845"/>
      <c r="CC117" s="845"/>
      <c r="CD117" s="845"/>
      <c r="CE117" s="845"/>
      <c r="CF117" s="903" t="s">
        <v>360</v>
      </c>
      <c r="CG117" s="904"/>
      <c r="CH117" s="904"/>
      <c r="CI117" s="904"/>
      <c r="CJ117" s="904"/>
      <c r="CK117" s="955"/>
      <c r="CL117" s="849"/>
      <c r="CM117" s="843" t="s">
        <v>416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138</v>
      </c>
      <c r="DH117" s="808"/>
      <c r="DI117" s="808"/>
      <c r="DJ117" s="808"/>
      <c r="DK117" s="809"/>
      <c r="DL117" s="810" t="s">
        <v>360</v>
      </c>
      <c r="DM117" s="808"/>
      <c r="DN117" s="808"/>
      <c r="DO117" s="808"/>
      <c r="DP117" s="809"/>
      <c r="DQ117" s="810" t="s">
        <v>138</v>
      </c>
      <c r="DR117" s="808"/>
      <c r="DS117" s="808"/>
      <c r="DT117" s="808"/>
      <c r="DU117" s="809"/>
      <c r="DV117" s="852" t="s">
        <v>138</v>
      </c>
      <c r="DW117" s="853"/>
      <c r="DX117" s="853"/>
      <c r="DY117" s="853"/>
      <c r="DZ117" s="854"/>
    </row>
    <row r="118" spans="1:130" s="226" customFormat="1" ht="26.25" customHeight="1">
      <c r="A118" s="923" t="s">
        <v>390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387</v>
      </c>
      <c r="AB118" s="924"/>
      <c r="AC118" s="924"/>
      <c r="AD118" s="924"/>
      <c r="AE118" s="925"/>
      <c r="AF118" s="926" t="s">
        <v>388</v>
      </c>
      <c r="AG118" s="924"/>
      <c r="AH118" s="924"/>
      <c r="AI118" s="924"/>
      <c r="AJ118" s="925"/>
      <c r="AK118" s="926" t="s">
        <v>275</v>
      </c>
      <c r="AL118" s="924"/>
      <c r="AM118" s="924"/>
      <c r="AN118" s="924"/>
      <c r="AO118" s="925"/>
      <c r="AP118" s="927" t="s">
        <v>389</v>
      </c>
      <c r="AQ118" s="928"/>
      <c r="AR118" s="928"/>
      <c r="AS118" s="928"/>
      <c r="AT118" s="929"/>
      <c r="AU118" s="960"/>
      <c r="AV118" s="961"/>
      <c r="AW118" s="961"/>
      <c r="AX118" s="961"/>
      <c r="AY118" s="961"/>
      <c r="AZ118" s="866" t="s">
        <v>417</v>
      </c>
      <c r="BA118" s="867"/>
      <c r="BB118" s="867"/>
      <c r="BC118" s="867"/>
      <c r="BD118" s="867"/>
      <c r="BE118" s="867"/>
      <c r="BF118" s="867"/>
      <c r="BG118" s="867"/>
      <c r="BH118" s="867"/>
      <c r="BI118" s="867"/>
      <c r="BJ118" s="867"/>
      <c r="BK118" s="867"/>
      <c r="BL118" s="867"/>
      <c r="BM118" s="867"/>
      <c r="BN118" s="867"/>
      <c r="BO118" s="867"/>
      <c r="BP118" s="868"/>
      <c r="BQ118" s="907" t="s">
        <v>138</v>
      </c>
      <c r="BR118" s="873"/>
      <c r="BS118" s="873"/>
      <c r="BT118" s="873"/>
      <c r="BU118" s="873"/>
      <c r="BV118" s="873" t="s">
        <v>360</v>
      </c>
      <c r="BW118" s="873"/>
      <c r="BX118" s="873"/>
      <c r="BY118" s="873"/>
      <c r="BZ118" s="873"/>
      <c r="CA118" s="873" t="s">
        <v>138</v>
      </c>
      <c r="CB118" s="873"/>
      <c r="CC118" s="873"/>
      <c r="CD118" s="873"/>
      <c r="CE118" s="873"/>
      <c r="CF118" s="903" t="s">
        <v>138</v>
      </c>
      <c r="CG118" s="904"/>
      <c r="CH118" s="904"/>
      <c r="CI118" s="904"/>
      <c r="CJ118" s="904"/>
      <c r="CK118" s="955"/>
      <c r="CL118" s="849"/>
      <c r="CM118" s="843" t="s">
        <v>418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360</v>
      </c>
      <c r="DH118" s="808"/>
      <c r="DI118" s="808"/>
      <c r="DJ118" s="808"/>
      <c r="DK118" s="809"/>
      <c r="DL118" s="810" t="s">
        <v>138</v>
      </c>
      <c r="DM118" s="808"/>
      <c r="DN118" s="808"/>
      <c r="DO118" s="808"/>
      <c r="DP118" s="809"/>
      <c r="DQ118" s="810" t="s">
        <v>360</v>
      </c>
      <c r="DR118" s="808"/>
      <c r="DS118" s="808"/>
      <c r="DT118" s="808"/>
      <c r="DU118" s="809"/>
      <c r="DV118" s="852" t="s">
        <v>360</v>
      </c>
      <c r="DW118" s="853"/>
      <c r="DX118" s="853"/>
      <c r="DY118" s="853"/>
      <c r="DZ118" s="854"/>
    </row>
    <row r="119" spans="1:130" s="226" customFormat="1" ht="26.25" customHeight="1">
      <c r="A119" s="846" t="s">
        <v>393</v>
      </c>
      <c r="B119" s="847"/>
      <c r="C119" s="888" t="s">
        <v>394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93632</v>
      </c>
      <c r="AB119" s="917"/>
      <c r="AC119" s="917"/>
      <c r="AD119" s="917"/>
      <c r="AE119" s="918"/>
      <c r="AF119" s="919">
        <v>93632</v>
      </c>
      <c r="AG119" s="917"/>
      <c r="AH119" s="917"/>
      <c r="AI119" s="917"/>
      <c r="AJ119" s="918"/>
      <c r="AK119" s="919" t="s">
        <v>360</v>
      </c>
      <c r="AL119" s="917"/>
      <c r="AM119" s="917"/>
      <c r="AN119" s="917"/>
      <c r="AO119" s="918"/>
      <c r="AP119" s="920" t="s">
        <v>138</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419</v>
      </c>
      <c r="BP119" s="906"/>
      <c r="BQ119" s="907">
        <v>209952673</v>
      </c>
      <c r="BR119" s="873"/>
      <c r="BS119" s="873"/>
      <c r="BT119" s="873"/>
      <c r="BU119" s="873"/>
      <c r="BV119" s="873">
        <v>201419447</v>
      </c>
      <c r="BW119" s="873"/>
      <c r="BX119" s="873"/>
      <c r="BY119" s="873"/>
      <c r="BZ119" s="873"/>
      <c r="CA119" s="873">
        <v>192812895</v>
      </c>
      <c r="CB119" s="873"/>
      <c r="CC119" s="873"/>
      <c r="CD119" s="873"/>
      <c r="CE119" s="873"/>
      <c r="CF119" s="776"/>
      <c r="CG119" s="777"/>
      <c r="CH119" s="777"/>
      <c r="CI119" s="777"/>
      <c r="CJ119" s="862"/>
      <c r="CK119" s="956"/>
      <c r="CL119" s="851"/>
      <c r="CM119" s="866" t="s">
        <v>420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579800</v>
      </c>
      <c r="DH119" s="792"/>
      <c r="DI119" s="792"/>
      <c r="DJ119" s="792"/>
      <c r="DK119" s="793"/>
      <c r="DL119" s="794">
        <v>365167</v>
      </c>
      <c r="DM119" s="792"/>
      <c r="DN119" s="792"/>
      <c r="DO119" s="792"/>
      <c r="DP119" s="793"/>
      <c r="DQ119" s="794">
        <v>292133</v>
      </c>
      <c r="DR119" s="792"/>
      <c r="DS119" s="792"/>
      <c r="DT119" s="792"/>
      <c r="DU119" s="793"/>
      <c r="DV119" s="876">
        <v>0.6</v>
      </c>
      <c r="DW119" s="877"/>
      <c r="DX119" s="877"/>
      <c r="DY119" s="877"/>
      <c r="DZ119" s="878"/>
    </row>
    <row r="120" spans="1:130" s="226" customFormat="1" ht="26.25" customHeight="1">
      <c r="A120" s="848"/>
      <c r="B120" s="849"/>
      <c r="C120" s="843" t="s">
        <v>397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138</v>
      </c>
      <c r="AB120" s="808"/>
      <c r="AC120" s="808"/>
      <c r="AD120" s="808"/>
      <c r="AE120" s="809"/>
      <c r="AF120" s="810" t="s">
        <v>360</v>
      </c>
      <c r="AG120" s="808"/>
      <c r="AH120" s="808"/>
      <c r="AI120" s="808"/>
      <c r="AJ120" s="809"/>
      <c r="AK120" s="810" t="s">
        <v>138</v>
      </c>
      <c r="AL120" s="808"/>
      <c r="AM120" s="808"/>
      <c r="AN120" s="808"/>
      <c r="AO120" s="809"/>
      <c r="AP120" s="852" t="s">
        <v>138</v>
      </c>
      <c r="AQ120" s="853"/>
      <c r="AR120" s="853"/>
      <c r="AS120" s="853"/>
      <c r="AT120" s="854"/>
      <c r="AU120" s="908" t="s">
        <v>421</v>
      </c>
      <c r="AV120" s="909"/>
      <c r="AW120" s="909"/>
      <c r="AX120" s="909"/>
      <c r="AY120" s="910"/>
      <c r="AZ120" s="888" t="s">
        <v>422</v>
      </c>
      <c r="BA120" s="836"/>
      <c r="BB120" s="836"/>
      <c r="BC120" s="836"/>
      <c r="BD120" s="836"/>
      <c r="BE120" s="836"/>
      <c r="BF120" s="836"/>
      <c r="BG120" s="836"/>
      <c r="BH120" s="836"/>
      <c r="BI120" s="836"/>
      <c r="BJ120" s="836"/>
      <c r="BK120" s="836"/>
      <c r="BL120" s="836"/>
      <c r="BM120" s="836"/>
      <c r="BN120" s="836"/>
      <c r="BO120" s="836"/>
      <c r="BP120" s="837"/>
      <c r="BQ120" s="889">
        <v>15162587</v>
      </c>
      <c r="BR120" s="870"/>
      <c r="BS120" s="870"/>
      <c r="BT120" s="870"/>
      <c r="BU120" s="870"/>
      <c r="BV120" s="870">
        <v>13480926</v>
      </c>
      <c r="BW120" s="870"/>
      <c r="BX120" s="870"/>
      <c r="BY120" s="870"/>
      <c r="BZ120" s="870"/>
      <c r="CA120" s="870">
        <v>13658780</v>
      </c>
      <c r="CB120" s="870"/>
      <c r="CC120" s="870"/>
      <c r="CD120" s="870"/>
      <c r="CE120" s="870"/>
      <c r="CF120" s="894">
        <v>27.9</v>
      </c>
      <c r="CG120" s="895"/>
      <c r="CH120" s="895"/>
      <c r="CI120" s="895"/>
      <c r="CJ120" s="895"/>
      <c r="CK120" s="896" t="s">
        <v>423</v>
      </c>
      <c r="CL120" s="880"/>
      <c r="CM120" s="880"/>
      <c r="CN120" s="880"/>
      <c r="CO120" s="881"/>
      <c r="CP120" s="900" t="s">
        <v>424</v>
      </c>
      <c r="CQ120" s="901"/>
      <c r="CR120" s="901"/>
      <c r="CS120" s="901"/>
      <c r="CT120" s="901"/>
      <c r="CU120" s="901"/>
      <c r="CV120" s="901"/>
      <c r="CW120" s="901"/>
      <c r="CX120" s="901"/>
      <c r="CY120" s="901"/>
      <c r="CZ120" s="901"/>
      <c r="DA120" s="901"/>
      <c r="DB120" s="901"/>
      <c r="DC120" s="901"/>
      <c r="DD120" s="901"/>
      <c r="DE120" s="901"/>
      <c r="DF120" s="902"/>
      <c r="DG120" s="889" t="s">
        <v>360</v>
      </c>
      <c r="DH120" s="870"/>
      <c r="DI120" s="870"/>
      <c r="DJ120" s="870"/>
      <c r="DK120" s="870"/>
      <c r="DL120" s="870">
        <v>61244407</v>
      </c>
      <c r="DM120" s="870"/>
      <c r="DN120" s="870"/>
      <c r="DO120" s="870"/>
      <c r="DP120" s="870"/>
      <c r="DQ120" s="870">
        <v>57795689</v>
      </c>
      <c r="DR120" s="870"/>
      <c r="DS120" s="870"/>
      <c r="DT120" s="870"/>
      <c r="DU120" s="870"/>
      <c r="DV120" s="871">
        <v>118.2</v>
      </c>
      <c r="DW120" s="871"/>
      <c r="DX120" s="871"/>
      <c r="DY120" s="871"/>
      <c r="DZ120" s="872"/>
    </row>
    <row r="121" spans="1:130" s="226" customFormat="1" ht="26.25" customHeight="1">
      <c r="A121" s="848"/>
      <c r="B121" s="849"/>
      <c r="C121" s="891" t="s">
        <v>425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360</v>
      </c>
      <c r="AB121" s="808"/>
      <c r="AC121" s="808"/>
      <c r="AD121" s="808"/>
      <c r="AE121" s="809"/>
      <c r="AF121" s="810" t="s">
        <v>138</v>
      </c>
      <c r="AG121" s="808"/>
      <c r="AH121" s="808"/>
      <c r="AI121" s="808"/>
      <c r="AJ121" s="809"/>
      <c r="AK121" s="810" t="s">
        <v>138</v>
      </c>
      <c r="AL121" s="808"/>
      <c r="AM121" s="808"/>
      <c r="AN121" s="808"/>
      <c r="AO121" s="809"/>
      <c r="AP121" s="852" t="s">
        <v>360</v>
      </c>
      <c r="AQ121" s="853"/>
      <c r="AR121" s="853"/>
      <c r="AS121" s="853"/>
      <c r="AT121" s="854"/>
      <c r="AU121" s="911"/>
      <c r="AV121" s="912"/>
      <c r="AW121" s="912"/>
      <c r="AX121" s="912"/>
      <c r="AY121" s="913"/>
      <c r="AZ121" s="843" t="s">
        <v>426</v>
      </c>
      <c r="BA121" s="780"/>
      <c r="BB121" s="780"/>
      <c r="BC121" s="780"/>
      <c r="BD121" s="780"/>
      <c r="BE121" s="780"/>
      <c r="BF121" s="780"/>
      <c r="BG121" s="780"/>
      <c r="BH121" s="780"/>
      <c r="BI121" s="780"/>
      <c r="BJ121" s="780"/>
      <c r="BK121" s="780"/>
      <c r="BL121" s="780"/>
      <c r="BM121" s="780"/>
      <c r="BN121" s="780"/>
      <c r="BO121" s="780"/>
      <c r="BP121" s="781"/>
      <c r="BQ121" s="844">
        <v>15868789</v>
      </c>
      <c r="BR121" s="845"/>
      <c r="BS121" s="845"/>
      <c r="BT121" s="845"/>
      <c r="BU121" s="845"/>
      <c r="BV121" s="845">
        <v>15238279</v>
      </c>
      <c r="BW121" s="845"/>
      <c r="BX121" s="845"/>
      <c r="BY121" s="845"/>
      <c r="BZ121" s="845"/>
      <c r="CA121" s="845">
        <v>14403391</v>
      </c>
      <c r="CB121" s="845"/>
      <c r="CC121" s="845"/>
      <c r="CD121" s="845"/>
      <c r="CE121" s="845"/>
      <c r="CF121" s="903">
        <v>29.5</v>
      </c>
      <c r="CG121" s="904"/>
      <c r="CH121" s="904"/>
      <c r="CI121" s="904"/>
      <c r="CJ121" s="904"/>
      <c r="CK121" s="897"/>
      <c r="CL121" s="883"/>
      <c r="CM121" s="883"/>
      <c r="CN121" s="883"/>
      <c r="CO121" s="884"/>
      <c r="CP121" s="863" t="s">
        <v>366</v>
      </c>
      <c r="CQ121" s="864"/>
      <c r="CR121" s="864"/>
      <c r="CS121" s="864"/>
      <c r="CT121" s="864"/>
      <c r="CU121" s="864"/>
      <c r="CV121" s="864"/>
      <c r="CW121" s="864"/>
      <c r="CX121" s="864"/>
      <c r="CY121" s="864"/>
      <c r="CZ121" s="864"/>
      <c r="DA121" s="864"/>
      <c r="DB121" s="864"/>
      <c r="DC121" s="864"/>
      <c r="DD121" s="864"/>
      <c r="DE121" s="864"/>
      <c r="DF121" s="865"/>
      <c r="DG121" s="844">
        <v>1546812</v>
      </c>
      <c r="DH121" s="845"/>
      <c r="DI121" s="845"/>
      <c r="DJ121" s="845"/>
      <c r="DK121" s="845"/>
      <c r="DL121" s="845">
        <v>1422958</v>
      </c>
      <c r="DM121" s="845"/>
      <c r="DN121" s="845"/>
      <c r="DO121" s="845"/>
      <c r="DP121" s="845"/>
      <c r="DQ121" s="845">
        <v>1313636</v>
      </c>
      <c r="DR121" s="845"/>
      <c r="DS121" s="845"/>
      <c r="DT121" s="845"/>
      <c r="DU121" s="845"/>
      <c r="DV121" s="822">
        <v>2.7</v>
      </c>
      <c r="DW121" s="822"/>
      <c r="DX121" s="822"/>
      <c r="DY121" s="822"/>
      <c r="DZ121" s="823"/>
    </row>
    <row r="122" spans="1:130" s="226" customFormat="1" ht="26.25" customHeight="1">
      <c r="A122" s="848"/>
      <c r="B122" s="849"/>
      <c r="C122" s="843" t="s">
        <v>407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360</v>
      </c>
      <c r="AB122" s="808"/>
      <c r="AC122" s="808"/>
      <c r="AD122" s="808"/>
      <c r="AE122" s="809"/>
      <c r="AF122" s="810" t="s">
        <v>138</v>
      </c>
      <c r="AG122" s="808"/>
      <c r="AH122" s="808"/>
      <c r="AI122" s="808"/>
      <c r="AJ122" s="809"/>
      <c r="AK122" s="810" t="s">
        <v>138</v>
      </c>
      <c r="AL122" s="808"/>
      <c r="AM122" s="808"/>
      <c r="AN122" s="808"/>
      <c r="AO122" s="809"/>
      <c r="AP122" s="852" t="s">
        <v>138</v>
      </c>
      <c r="AQ122" s="853"/>
      <c r="AR122" s="853"/>
      <c r="AS122" s="853"/>
      <c r="AT122" s="854"/>
      <c r="AU122" s="911"/>
      <c r="AV122" s="912"/>
      <c r="AW122" s="912"/>
      <c r="AX122" s="912"/>
      <c r="AY122" s="913"/>
      <c r="AZ122" s="866" t="s">
        <v>427</v>
      </c>
      <c r="BA122" s="867"/>
      <c r="BB122" s="867"/>
      <c r="BC122" s="867"/>
      <c r="BD122" s="867"/>
      <c r="BE122" s="867"/>
      <c r="BF122" s="867"/>
      <c r="BG122" s="867"/>
      <c r="BH122" s="867"/>
      <c r="BI122" s="867"/>
      <c r="BJ122" s="867"/>
      <c r="BK122" s="867"/>
      <c r="BL122" s="867"/>
      <c r="BM122" s="867"/>
      <c r="BN122" s="867"/>
      <c r="BO122" s="867"/>
      <c r="BP122" s="868"/>
      <c r="BQ122" s="907">
        <v>136837734</v>
      </c>
      <c r="BR122" s="873"/>
      <c r="BS122" s="873"/>
      <c r="BT122" s="873"/>
      <c r="BU122" s="873"/>
      <c r="BV122" s="873">
        <v>134874894</v>
      </c>
      <c r="BW122" s="873"/>
      <c r="BX122" s="873"/>
      <c r="BY122" s="873"/>
      <c r="BZ122" s="873"/>
      <c r="CA122" s="873">
        <v>131540402</v>
      </c>
      <c r="CB122" s="873"/>
      <c r="CC122" s="873"/>
      <c r="CD122" s="873"/>
      <c r="CE122" s="873"/>
      <c r="CF122" s="874">
        <v>269</v>
      </c>
      <c r="CG122" s="875"/>
      <c r="CH122" s="875"/>
      <c r="CI122" s="875"/>
      <c r="CJ122" s="875"/>
      <c r="CK122" s="897"/>
      <c r="CL122" s="883"/>
      <c r="CM122" s="883"/>
      <c r="CN122" s="883"/>
      <c r="CO122" s="884"/>
      <c r="CP122" s="863" t="s">
        <v>428</v>
      </c>
      <c r="CQ122" s="864"/>
      <c r="CR122" s="864"/>
      <c r="CS122" s="864"/>
      <c r="CT122" s="864"/>
      <c r="CU122" s="864"/>
      <c r="CV122" s="864"/>
      <c r="CW122" s="864"/>
      <c r="CX122" s="864"/>
      <c r="CY122" s="864"/>
      <c r="CZ122" s="864"/>
      <c r="DA122" s="864"/>
      <c r="DB122" s="864"/>
      <c r="DC122" s="864"/>
      <c r="DD122" s="864"/>
      <c r="DE122" s="864"/>
      <c r="DF122" s="865"/>
      <c r="DG122" s="844">
        <v>788010</v>
      </c>
      <c r="DH122" s="845"/>
      <c r="DI122" s="845"/>
      <c r="DJ122" s="845"/>
      <c r="DK122" s="845"/>
      <c r="DL122" s="845">
        <v>782905</v>
      </c>
      <c r="DM122" s="845"/>
      <c r="DN122" s="845"/>
      <c r="DO122" s="845"/>
      <c r="DP122" s="845"/>
      <c r="DQ122" s="845">
        <v>737835</v>
      </c>
      <c r="DR122" s="845"/>
      <c r="DS122" s="845"/>
      <c r="DT122" s="845"/>
      <c r="DU122" s="845"/>
      <c r="DV122" s="822">
        <v>1.5</v>
      </c>
      <c r="DW122" s="822"/>
      <c r="DX122" s="822"/>
      <c r="DY122" s="822"/>
      <c r="DZ122" s="823"/>
    </row>
    <row r="123" spans="1:130" s="226" customFormat="1" ht="26.25" customHeight="1">
      <c r="A123" s="848"/>
      <c r="B123" s="849"/>
      <c r="C123" s="843" t="s">
        <v>413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56646</v>
      </c>
      <c r="AB123" s="808"/>
      <c r="AC123" s="808"/>
      <c r="AD123" s="808"/>
      <c r="AE123" s="809"/>
      <c r="AF123" s="810">
        <v>37194</v>
      </c>
      <c r="AG123" s="808"/>
      <c r="AH123" s="808"/>
      <c r="AI123" s="808"/>
      <c r="AJ123" s="809"/>
      <c r="AK123" s="810">
        <v>22452</v>
      </c>
      <c r="AL123" s="808"/>
      <c r="AM123" s="808"/>
      <c r="AN123" s="808"/>
      <c r="AO123" s="809"/>
      <c r="AP123" s="852">
        <v>0</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429</v>
      </c>
      <c r="BP123" s="906"/>
      <c r="BQ123" s="860">
        <v>167869110</v>
      </c>
      <c r="BR123" s="861"/>
      <c r="BS123" s="861"/>
      <c r="BT123" s="861"/>
      <c r="BU123" s="861"/>
      <c r="BV123" s="861">
        <v>163594099</v>
      </c>
      <c r="BW123" s="861"/>
      <c r="BX123" s="861"/>
      <c r="BY123" s="861"/>
      <c r="BZ123" s="861"/>
      <c r="CA123" s="861">
        <v>159602573</v>
      </c>
      <c r="CB123" s="861"/>
      <c r="CC123" s="861"/>
      <c r="CD123" s="861"/>
      <c r="CE123" s="861"/>
      <c r="CF123" s="776"/>
      <c r="CG123" s="777"/>
      <c r="CH123" s="777"/>
      <c r="CI123" s="777"/>
      <c r="CJ123" s="862"/>
      <c r="CK123" s="897"/>
      <c r="CL123" s="883"/>
      <c r="CM123" s="883"/>
      <c r="CN123" s="883"/>
      <c r="CO123" s="884"/>
      <c r="CP123" s="863" t="s">
        <v>430</v>
      </c>
      <c r="CQ123" s="864"/>
      <c r="CR123" s="864"/>
      <c r="CS123" s="864"/>
      <c r="CT123" s="864"/>
      <c r="CU123" s="864"/>
      <c r="CV123" s="864"/>
      <c r="CW123" s="864"/>
      <c r="CX123" s="864"/>
      <c r="CY123" s="864"/>
      <c r="CZ123" s="864"/>
      <c r="DA123" s="864"/>
      <c r="DB123" s="864"/>
      <c r="DC123" s="864"/>
      <c r="DD123" s="864"/>
      <c r="DE123" s="864"/>
      <c r="DF123" s="865"/>
      <c r="DG123" s="807">
        <v>12983</v>
      </c>
      <c r="DH123" s="808"/>
      <c r="DI123" s="808"/>
      <c r="DJ123" s="808"/>
      <c r="DK123" s="809"/>
      <c r="DL123" s="810">
        <v>11648</v>
      </c>
      <c r="DM123" s="808"/>
      <c r="DN123" s="808"/>
      <c r="DO123" s="808"/>
      <c r="DP123" s="809"/>
      <c r="DQ123" s="810">
        <v>9854</v>
      </c>
      <c r="DR123" s="808"/>
      <c r="DS123" s="808"/>
      <c r="DT123" s="808"/>
      <c r="DU123" s="809"/>
      <c r="DV123" s="852">
        <v>0</v>
      </c>
      <c r="DW123" s="853"/>
      <c r="DX123" s="853"/>
      <c r="DY123" s="853"/>
      <c r="DZ123" s="854"/>
    </row>
    <row r="124" spans="1:130" s="226" customFormat="1" ht="26.25" customHeight="1" thickBot="1">
      <c r="A124" s="848"/>
      <c r="B124" s="849"/>
      <c r="C124" s="843" t="s">
        <v>416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138</v>
      </c>
      <c r="AB124" s="808"/>
      <c r="AC124" s="808"/>
      <c r="AD124" s="808"/>
      <c r="AE124" s="809"/>
      <c r="AF124" s="810" t="s">
        <v>138</v>
      </c>
      <c r="AG124" s="808"/>
      <c r="AH124" s="808"/>
      <c r="AI124" s="808"/>
      <c r="AJ124" s="809"/>
      <c r="AK124" s="810" t="s">
        <v>138</v>
      </c>
      <c r="AL124" s="808"/>
      <c r="AM124" s="808"/>
      <c r="AN124" s="808"/>
      <c r="AO124" s="809"/>
      <c r="AP124" s="852" t="s">
        <v>360</v>
      </c>
      <c r="AQ124" s="853"/>
      <c r="AR124" s="853"/>
      <c r="AS124" s="853"/>
      <c r="AT124" s="854"/>
      <c r="AU124" s="855" t="s">
        <v>431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91.5</v>
      </c>
      <c r="BR124" s="859"/>
      <c r="BS124" s="859"/>
      <c r="BT124" s="859"/>
      <c r="BU124" s="859"/>
      <c r="BV124" s="859">
        <v>80.5</v>
      </c>
      <c r="BW124" s="859"/>
      <c r="BX124" s="859"/>
      <c r="BY124" s="859"/>
      <c r="BZ124" s="859"/>
      <c r="CA124" s="859">
        <v>67.900000000000006</v>
      </c>
      <c r="CB124" s="859"/>
      <c r="CC124" s="859"/>
      <c r="CD124" s="859"/>
      <c r="CE124" s="859"/>
      <c r="CF124" s="754"/>
      <c r="CG124" s="755"/>
      <c r="CH124" s="755"/>
      <c r="CI124" s="755"/>
      <c r="CJ124" s="890"/>
      <c r="CK124" s="898"/>
      <c r="CL124" s="898"/>
      <c r="CM124" s="898"/>
      <c r="CN124" s="898"/>
      <c r="CO124" s="899"/>
      <c r="CP124" s="863" t="s">
        <v>432</v>
      </c>
      <c r="CQ124" s="864"/>
      <c r="CR124" s="864"/>
      <c r="CS124" s="864"/>
      <c r="CT124" s="864"/>
      <c r="CU124" s="864"/>
      <c r="CV124" s="864"/>
      <c r="CW124" s="864"/>
      <c r="CX124" s="864"/>
      <c r="CY124" s="864"/>
      <c r="CZ124" s="864"/>
      <c r="DA124" s="864"/>
      <c r="DB124" s="864"/>
      <c r="DC124" s="864"/>
      <c r="DD124" s="864"/>
      <c r="DE124" s="864"/>
      <c r="DF124" s="865"/>
      <c r="DG124" s="791">
        <v>64286663</v>
      </c>
      <c r="DH124" s="792"/>
      <c r="DI124" s="792"/>
      <c r="DJ124" s="792"/>
      <c r="DK124" s="793"/>
      <c r="DL124" s="794" t="s">
        <v>360</v>
      </c>
      <c r="DM124" s="792"/>
      <c r="DN124" s="792"/>
      <c r="DO124" s="792"/>
      <c r="DP124" s="793"/>
      <c r="DQ124" s="794" t="s">
        <v>360</v>
      </c>
      <c r="DR124" s="792"/>
      <c r="DS124" s="792"/>
      <c r="DT124" s="792"/>
      <c r="DU124" s="793"/>
      <c r="DV124" s="876" t="s">
        <v>360</v>
      </c>
      <c r="DW124" s="877"/>
      <c r="DX124" s="877"/>
      <c r="DY124" s="877"/>
      <c r="DZ124" s="878"/>
    </row>
    <row r="125" spans="1:130" s="226" customFormat="1" ht="26.25" customHeight="1">
      <c r="A125" s="848"/>
      <c r="B125" s="849"/>
      <c r="C125" s="843" t="s">
        <v>418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360</v>
      </c>
      <c r="AB125" s="808"/>
      <c r="AC125" s="808"/>
      <c r="AD125" s="808"/>
      <c r="AE125" s="809"/>
      <c r="AF125" s="810" t="s">
        <v>138</v>
      </c>
      <c r="AG125" s="808"/>
      <c r="AH125" s="808"/>
      <c r="AI125" s="808"/>
      <c r="AJ125" s="809"/>
      <c r="AK125" s="810" t="s">
        <v>138</v>
      </c>
      <c r="AL125" s="808"/>
      <c r="AM125" s="808"/>
      <c r="AN125" s="808"/>
      <c r="AO125" s="809"/>
      <c r="AP125" s="852" t="s">
        <v>360</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433</v>
      </c>
      <c r="CL125" s="880"/>
      <c r="CM125" s="880"/>
      <c r="CN125" s="880"/>
      <c r="CO125" s="881"/>
      <c r="CP125" s="888" t="s">
        <v>434</v>
      </c>
      <c r="CQ125" s="836"/>
      <c r="CR125" s="836"/>
      <c r="CS125" s="836"/>
      <c r="CT125" s="836"/>
      <c r="CU125" s="836"/>
      <c r="CV125" s="836"/>
      <c r="CW125" s="836"/>
      <c r="CX125" s="836"/>
      <c r="CY125" s="836"/>
      <c r="CZ125" s="836"/>
      <c r="DA125" s="836"/>
      <c r="DB125" s="836"/>
      <c r="DC125" s="836"/>
      <c r="DD125" s="836"/>
      <c r="DE125" s="836"/>
      <c r="DF125" s="837"/>
      <c r="DG125" s="889" t="s">
        <v>138</v>
      </c>
      <c r="DH125" s="870"/>
      <c r="DI125" s="870"/>
      <c r="DJ125" s="870"/>
      <c r="DK125" s="870"/>
      <c r="DL125" s="870" t="s">
        <v>360</v>
      </c>
      <c r="DM125" s="870"/>
      <c r="DN125" s="870"/>
      <c r="DO125" s="870"/>
      <c r="DP125" s="870"/>
      <c r="DQ125" s="870" t="s">
        <v>138</v>
      </c>
      <c r="DR125" s="870"/>
      <c r="DS125" s="870"/>
      <c r="DT125" s="870"/>
      <c r="DU125" s="870"/>
      <c r="DV125" s="871" t="s">
        <v>360</v>
      </c>
      <c r="DW125" s="871"/>
      <c r="DX125" s="871"/>
      <c r="DY125" s="871"/>
      <c r="DZ125" s="872"/>
    </row>
    <row r="126" spans="1:130" s="226" customFormat="1" ht="26.25" customHeight="1" thickBot="1">
      <c r="A126" s="848"/>
      <c r="B126" s="849"/>
      <c r="C126" s="843" t="s">
        <v>420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90467</v>
      </c>
      <c r="AB126" s="808"/>
      <c r="AC126" s="808"/>
      <c r="AD126" s="808"/>
      <c r="AE126" s="809"/>
      <c r="AF126" s="810">
        <v>90467</v>
      </c>
      <c r="AG126" s="808"/>
      <c r="AH126" s="808"/>
      <c r="AI126" s="808"/>
      <c r="AJ126" s="809"/>
      <c r="AK126" s="810">
        <v>90467</v>
      </c>
      <c r="AL126" s="808"/>
      <c r="AM126" s="808"/>
      <c r="AN126" s="808"/>
      <c r="AO126" s="809"/>
      <c r="AP126" s="852">
        <v>0.2</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435</v>
      </c>
      <c r="CQ126" s="780"/>
      <c r="CR126" s="780"/>
      <c r="CS126" s="780"/>
      <c r="CT126" s="780"/>
      <c r="CU126" s="780"/>
      <c r="CV126" s="780"/>
      <c r="CW126" s="780"/>
      <c r="CX126" s="780"/>
      <c r="CY126" s="780"/>
      <c r="CZ126" s="780"/>
      <c r="DA126" s="780"/>
      <c r="DB126" s="780"/>
      <c r="DC126" s="780"/>
      <c r="DD126" s="780"/>
      <c r="DE126" s="780"/>
      <c r="DF126" s="781"/>
      <c r="DG126" s="844" t="s">
        <v>138</v>
      </c>
      <c r="DH126" s="845"/>
      <c r="DI126" s="845"/>
      <c r="DJ126" s="845"/>
      <c r="DK126" s="845"/>
      <c r="DL126" s="845" t="s">
        <v>138</v>
      </c>
      <c r="DM126" s="845"/>
      <c r="DN126" s="845"/>
      <c r="DO126" s="845"/>
      <c r="DP126" s="845"/>
      <c r="DQ126" s="845" t="s">
        <v>360</v>
      </c>
      <c r="DR126" s="845"/>
      <c r="DS126" s="845"/>
      <c r="DT126" s="845"/>
      <c r="DU126" s="845"/>
      <c r="DV126" s="822" t="s">
        <v>138</v>
      </c>
      <c r="DW126" s="822"/>
      <c r="DX126" s="822"/>
      <c r="DY126" s="822"/>
      <c r="DZ126" s="823"/>
    </row>
    <row r="127" spans="1:130" s="226" customFormat="1" ht="26.25" customHeight="1">
      <c r="A127" s="850"/>
      <c r="B127" s="851"/>
      <c r="C127" s="866" t="s">
        <v>436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138</v>
      </c>
      <c r="AB127" s="808"/>
      <c r="AC127" s="808"/>
      <c r="AD127" s="808"/>
      <c r="AE127" s="809"/>
      <c r="AF127" s="810" t="s">
        <v>138</v>
      </c>
      <c r="AG127" s="808"/>
      <c r="AH127" s="808"/>
      <c r="AI127" s="808"/>
      <c r="AJ127" s="809"/>
      <c r="AK127" s="810" t="s">
        <v>138</v>
      </c>
      <c r="AL127" s="808"/>
      <c r="AM127" s="808"/>
      <c r="AN127" s="808"/>
      <c r="AO127" s="809"/>
      <c r="AP127" s="852" t="s">
        <v>360</v>
      </c>
      <c r="AQ127" s="853"/>
      <c r="AR127" s="853"/>
      <c r="AS127" s="853"/>
      <c r="AT127" s="854"/>
      <c r="AU127" s="228"/>
      <c r="AV127" s="228"/>
      <c r="AW127" s="228"/>
      <c r="AX127" s="869" t="s">
        <v>437</v>
      </c>
      <c r="AY127" s="840"/>
      <c r="AZ127" s="840"/>
      <c r="BA127" s="840"/>
      <c r="BB127" s="840"/>
      <c r="BC127" s="840"/>
      <c r="BD127" s="840"/>
      <c r="BE127" s="841"/>
      <c r="BF127" s="839" t="s">
        <v>438</v>
      </c>
      <c r="BG127" s="840"/>
      <c r="BH127" s="840"/>
      <c r="BI127" s="840"/>
      <c r="BJ127" s="840"/>
      <c r="BK127" s="840"/>
      <c r="BL127" s="841"/>
      <c r="BM127" s="839" t="s">
        <v>439</v>
      </c>
      <c r="BN127" s="840"/>
      <c r="BO127" s="840"/>
      <c r="BP127" s="840"/>
      <c r="BQ127" s="840"/>
      <c r="BR127" s="840"/>
      <c r="BS127" s="841"/>
      <c r="BT127" s="839" t="s">
        <v>440</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441</v>
      </c>
      <c r="CQ127" s="780"/>
      <c r="CR127" s="780"/>
      <c r="CS127" s="780"/>
      <c r="CT127" s="780"/>
      <c r="CU127" s="780"/>
      <c r="CV127" s="780"/>
      <c r="CW127" s="780"/>
      <c r="CX127" s="780"/>
      <c r="CY127" s="780"/>
      <c r="CZ127" s="780"/>
      <c r="DA127" s="780"/>
      <c r="DB127" s="780"/>
      <c r="DC127" s="780"/>
      <c r="DD127" s="780"/>
      <c r="DE127" s="780"/>
      <c r="DF127" s="781"/>
      <c r="DG127" s="844" t="s">
        <v>360</v>
      </c>
      <c r="DH127" s="845"/>
      <c r="DI127" s="845"/>
      <c r="DJ127" s="845"/>
      <c r="DK127" s="845"/>
      <c r="DL127" s="845" t="s">
        <v>138</v>
      </c>
      <c r="DM127" s="845"/>
      <c r="DN127" s="845"/>
      <c r="DO127" s="845"/>
      <c r="DP127" s="845"/>
      <c r="DQ127" s="845" t="s">
        <v>138</v>
      </c>
      <c r="DR127" s="845"/>
      <c r="DS127" s="845"/>
      <c r="DT127" s="845"/>
      <c r="DU127" s="845"/>
      <c r="DV127" s="822" t="s">
        <v>138</v>
      </c>
      <c r="DW127" s="822"/>
      <c r="DX127" s="822"/>
      <c r="DY127" s="822"/>
      <c r="DZ127" s="823"/>
    </row>
    <row r="128" spans="1:130" s="226" customFormat="1" ht="26.25" customHeight="1" thickBot="1">
      <c r="A128" s="824" t="s">
        <v>442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443</v>
      </c>
      <c r="X128" s="826"/>
      <c r="Y128" s="826"/>
      <c r="Z128" s="827"/>
      <c r="AA128" s="828">
        <v>1140972</v>
      </c>
      <c r="AB128" s="829"/>
      <c r="AC128" s="829"/>
      <c r="AD128" s="829"/>
      <c r="AE128" s="830"/>
      <c r="AF128" s="831">
        <v>1083650</v>
      </c>
      <c r="AG128" s="829"/>
      <c r="AH128" s="829"/>
      <c r="AI128" s="829"/>
      <c r="AJ128" s="830"/>
      <c r="AK128" s="831">
        <v>1172300</v>
      </c>
      <c r="AL128" s="829"/>
      <c r="AM128" s="829"/>
      <c r="AN128" s="829"/>
      <c r="AO128" s="830"/>
      <c r="AP128" s="832"/>
      <c r="AQ128" s="833"/>
      <c r="AR128" s="833"/>
      <c r="AS128" s="833"/>
      <c r="AT128" s="834"/>
      <c r="AU128" s="228"/>
      <c r="AV128" s="228"/>
      <c r="AW128" s="228"/>
      <c r="AX128" s="835" t="s">
        <v>444</v>
      </c>
      <c r="AY128" s="836"/>
      <c r="AZ128" s="836"/>
      <c r="BA128" s="836"/>
      <c r="BB128" s="836"/>
      <c r="BC128" s="836"/>
      <c r="BD128" s="836"/>
      <c r="BE128" s="837"/>
      <c r="BF128" s="814" t="s">
        <v>138</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445</v>
      </c>
      <c r="CQ128" s="758"/>
      <c r="CR128" s="758"/>
      <c r="CS128" s="758"/>
      <c r="CT128" s="758"/>
      <c r="CU128" s="758"/>
      <c r="CV128" s="758"/>
      <c r="CW128" s="758"/>
      <c r="CX128" s="758"/>
      <c r="CY128" s="758"/>
      <c r="CZ128" s="758"/>
      <c r="DA128" s="758"/>
      <c r="DB128" s="758"/>
      <c r="DC128" s="758"/>
      <c r="DD128" s="758"/>
      <c r="DE128" s="758"/>
      <c r="DF128" s="759"/>
      <c r="DG128" s="818">
        <v>15826</v>
      </c>
      <c r="DH128" s="819"/>
      <c r="DI128" s="819"/>
      <c r="DJ128" s="819"/>
      <c r="DK128" s="819"/>
      <c r="DL128" s="819">
        <v>39560</v>
      </c>
      <c r="DM128" s="819"/>
      <c r="DN128" s="819"/>
      <c r="DO128" s="819"/>
      <c r="DP128" s="819"/>
      <c r="DQ128" s="819">
        <v>10576</v>
      </c>
      <c r="DR128" s="819"/>
      <c r="DS128" s="819"/>
      <c r="DT128" s="819"/>
      <c r="DU128" s="819"/>
      <c r="DV128" s="820">
        <v>0</v>
      </c>
      <c r="DW128" s="820"/>
      <c r="DX128" s="820"/>
      <c r="DY128" s="820"/>
      <c r="DZ128" s="821"/>
    </row>
    <row r="129" spans="1:131" s="226" customFormat="1" ht="26.25" customHeight="1">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446</v>
      </c>
      <c r="X129" s="805"/>
      <c r="Y129" s="805"/>
      <c r="Z129" s="806"/>
      <c r="AA129" s="807">
        <v>55972957</v>
      </c>
      <c r="AB129" s="808"/>
      <c r="AC129" s="808"/>
      <c r="AD129" s="808"/>
      <c r="AE129" s="809"/>
      <c r="AF129" s="810">
        <v>57113046</v>
      </c>
      <c r="AG129" s="808"/>
      <c r="AH129" s="808"/>
      <c r="AI129" s="808"/>
      <c r="AJ129" s="809"/>
      <c r="AK129" s="810">
        <v>59546793</v>
      </c>
      <c r="AL129" s="808"/>
      <c r="AM129" s="808"/>
      <c r="AN129" s="808"/>
      <c r="AO129" s="809"/>
      <c r="AP129" s="811"/>
      <c r="AQ129" s="812"/>
      <c r="AR129" s="812"/>
      <c r="AS129" s="812"/>
      <c r="AT129" s="813"/>
      <c r="AU129" s="229"/>
      <c r="AV129" s="229"/>
      <c r="AW129" s="229"/>
      <c r="AX129" s="779" t="s">
        <v>447</v>
      </c>
      <c r="AY129" s="780"/>
      <c r="AZ129" s="780"/>
      <c r="BA129" s="780"/>
      <c r="BB129" s="780"/>
      <c r="BC129" s="780"/>
      <c r="BD129" s="780"/>
      <c r="BE129" s="781"/>
      <c r="BF129" s="798" t="s">
        <v>360</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448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449</v>
      </c>
      <c r="X130" s="805"/>
      <c r="Y130" s="805"/>
      <c r="Z130" s="806"/>
      <c r="AA130" s="807">
        <v>9988071</v>
      </c>
      <c r="AB130" s="808"/>
      <c r="AC130" s="808"/>
      <c r="AD130" s="808"/>
      <c r="AE130" s="809"/>
      <c r="AF130" s="810">
        <v>10167654</v>
      </c>
      <c r="AG130" s="808"/>
      <c r="AH130" s="808"/>
      <c r="AI130" s="808"/>
      <c r="AJ130" s="809"/>
      <c r="AK130" s="810">
        <v>10654210</v>
      </c>
      <c r="AL130" s="808"/>
      <c r="AM130" s="808"/>
      <c r="AN130" s="808"/>
      <c r="AO130" s="809"/>
      <c r="AP130" s="811"/>
      <c r="AQ130" s="812"/>
      <c r="AR130" s="812"/>
      <c r="AS130" s="812"/>
      <c r="AT130" s="813"/>
      <c r="AU130" s="229"/>
      <c r="AV130" s="229"/>
      <c r="AW130" s="229"/>
      <c r="AX130" s="779" t="s">
        <v>450</v>
      </c>
      <c r="AY130" s="780"/>
      <c r="AZ130" s="780"/>
      <c r="BA130" s="780"/>
      <c r="BB130" s="780"/>
      <c r="BC130" s="780"/>
      <c r="BD130" s="780"/>
      <c r="BE130" s="781"/>
      <c r="BF130" s="782">
        <v>10.6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451</v>
      </c>
      <c r="X131" s="789"/>
      <c r="Y131" s="789"/>
      <c r="Z131" s="790"/>
      <c r="AA131" s="791">
        <v>45984886</v>
      </c>
      <c r="AB131" s="792"/>
      <c r="AC131" s="792"/>
      <c r="AD131" s="792"/>
      <c r="AE131" s="793"/>
      <c r="AF131" s="794">
        <v>46945392</v>
      </c>
      <c r="AG131" s="792"/>
      <c r="AH131" s="792"/>
      <c r="AI131" s="792"/>
      <c r="AJ131" s="793"/>
      <c r="AK131" s="794">
        <v>48892583</v>
      </c>
      <c r="AL131" s="792"/>
      <c r="AM131" s="792"/>
      <c r="AN131" s="792"/>
      <c r="AO131" s="793"/>
      <c r="AP131" s="795"/>
      <c r="AQ131" s="796"/>
      <c r="AR131" s="796"/>
      <c r="AS131" s="796"/>
      <c r="AT131" s="797"/>
      <c r="AU131" s="229"/>
      <c r="AV131" s="229"/>
      <c r="AW131" s="229"/>
      <c r="AX131" s="757" t="s">
        <v>452</v>
      </c>
      <c r="AY131" s="758"/>
      <c r="AZ131" s="758"/>
      <c r="BA131" s="758"/>
      <c r="BB131" s="758"/>
      <c r="BC131" s="758"/>
      <c r="BD131" s="758"/>
      <c r="BE131" s="759"/>
      <c r="BF131" s="760">
        <v>67.900000000000006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453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454</v>
      </c>
      <c r="W132" s="770"/>
      <c r="X132" s="770"/>
      <c r="Y132" s="770"/>
      <c r="Z132" s="771"/>
      <c r="AA132" s="772">
        <v>11.875867209999999</v>
      </c>
      <c r="AB132" s="773"/>
      <c r="AC132" s="773"/>
      <c r="AD132" s="773"/>
      <c r="AE132" s="774"/>
      <c r="AF132" s="775">
        <v>10.468831529999999</v>
      </c>
      <c r="AG132" s="773"/>
      <c r="AH132" s="773"/>
      <c r="AI132" s="773"/>
      <c r="AJ132" s="774"/>
      <c r="AK132" s="775">
        <v>9.515455545</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455</v>
      </c>
      <c r="W133" s="749"/>
      <c r="X133" s="749"/>
      <c r="Y133" s="749"/>
      <c r="Z133" s="750"/>
      <c r="AA133" s="751">
        <v>11.8</v>
      </c>
      <c r="AB133" s="752"/>
      <c r="AC133" s="752"/>
      <c r="AD133" s="752"/>
      <c r="AE133" s="753"/>
      <c r="AF133" s="751">
        <v>11.3</v>
      </c>
      <c r="AG133" s="752"/>
      <c r="AH133" s="752"/>
      <c r="AI133" s="752"/>
      <c r="AJ133" s="753"/>
      <c r="AK133" s="751">
        <v>10.6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MmkBzlsuI+StHPLprW+B01Ym0bGrHcpm33O5ybB0kqP8Z+O7X569XUWad9KqvlrFXVdBsHdTVJUVVg+XbNQdg==" saltValue="9XnILGLy7SrxCqN8SdX9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1"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456</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algorithmName="SHA-512" hashValue="KIrC98EeS4q3ZdjteFMN7vFEGPCeO9jpzuC9dYGjkd0qKu/ynvJA0dBrCXm18Dg5/6ab4SctFDBv/aEsAfmc+Q==" saltValue="dBuwW+O4e0nx/v1KP7KQS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arTrEehoaq4+yGw6j+dvdexmC/kqaktVi/AXJMvOkF2fNJ5CVkv8bFSFyJGF20h4YHwxLv6YQJIivYWc/WGmw==" saltValue="4N+VlnpaSyjQfaOlt5Xh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459</v>
      </c>
      <c r="AP7" s="268"/>
      <c r="AQ7" s="269" t="s">
        <v>460</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461</v>
      </c>
      <c r="AQ8" s="275" t="s">
        <v>462</v>
      </c>
      <c r="AR8" s="276" t="s">
        <v>463</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464</v>
      </c>
      <c r="AL9" s="1160"/>
      <c r="AM9" s="1160"/>
      <c r="AN9" s="1161"/>
      <c r="AO9" s="277">
        <v>16170594</v>
      </c>
      <c r="AP9" s="277">
        <v>86464</v>
      </c>
      <c r="AQ9" s="278">
        <v>63241</v>
      </c>
      <c r="AR9" s="279">
        <v>36.700000000000003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465</v>
      </c>
      <c r="AL10" s="1160"/>
      <c r="AM10" s="1160"/>
      <c r="AN10" s="1161"/>
      <c r="AO10" s="280">
        <v>1796619</v>
      </c>
      <c r="AP10" s="280">
        <v>9607</v>
      </c>
      <c r="AQ10" s="281">
        <v>2237</v>
      </c>
      <c r="AR10" s="282">
        <v>329.5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466</v>
      </c>
      <c r="AL11" s="1160"/>
      <c r="AM11" s="1160"/>
      <c r="AN11" s="1161"/>
      <c r="AO11" s="280">
        <v>24300</v>
      </c>
      <c r="AP11" s="280">
        <v>130</v>
      </c>
      <c r="AQ11" s="281">
        <v>1750</v>
      </c>
      <c r="AR11" s="282">
        <v>-92.6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467</v>
      </c>
      <c r="AL12" s="1160"/>
      <c r="AM12" s="1160"/>
      <c r="AN12" s="1161"/>
      <c r="AO12" s="280" t="s">
        <v>468</v>
      </c>
      <c r="AP12" s="280" t="s">
        <v>468</v>
      </c>
      <c r="AQ12" s="281">
        <v>30</v>
      </c>
      <c r="AR12" s="282" t="s">
        <v>468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469</v>
      </c>
      <c r="AL13" s="1160"/>
      <c r="AM13" s="1160"/>
      <c r="AN13" s="1161"/>
      <c r="AO13" s="280" t="s">
        <v>468</v>
      </c>
      <c r="AP13" s="280" t="s">
        <v>468</v>
      </c>
      <c r="AQ13" s="281">
        <v>1645</v>
      </c>
      <c r="AR13" s="282" t="s">
        <v>468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470</v>
      </c>
      <c r="AL14" s="1160"/>
      <c r="AM14" s="1160"/>
      <c r="AN14" s="1161"/>
      <c r="AO14" s="280">
        <v>2175</v>
      </c>
      <c r="AP14" s="280">
        <v>12</v>
      </c>
      <c r="AQ14" s="281">
        <v>1253</v>
      </c>
      <c r="AR14" s="282">
        <v>-99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471</v>
      </c>
      <c r="AL15" s="1163"/>
      <c r="AM15" s="1163"/>
      <c r="AN15" s="1164"/>
      <c r="AO15" s="280">
        <v>-845868</v>
      </c>
      <c r="AP15" s="280">
        <v>-4523</v>
      </c>
      <c r="AQ15" s="281">
        <v>-3723</v>
      </c>
      <c r="AR15" s="282">
        <v>21.5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17147820</v>
      </c>
      <c r="AP16" s="280">
        <v>91689</v>
      </c>
      <c r="AQ16" s="281">
        <v>66432</v>
      </c>
      <c r="AR16" s="282">
        <v>38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472</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473</v>
      </c>
      <c r="AP20" s="289" t="s">
        <v>474</v>
      </c>
      <c r="AQ20" s="290" t="s">
        <v>475</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476</v>
      </c>
      <c r="AL21" s="1166"/>
      <c r="AM21" s="1166"/>
      <c r="AN21" s="1167"/>
      <c r="AO21" s="293">
        <v>8.4600000000000009</v>
      </c>
      <c r="AP21" s="294">
        <v>6.41</v>
      </c>
      <c r="AQ21" s="295">
        <v>2.0499999999999998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477</v>
      </c>
      <c r="AL22" s="1166"/>
      <c r="AM22" s="1166"/>
      <c r="AN22" s="1167"/>
      <c r="AO22" s="298">
        <v>98.6</v>
      </c>
      <c r="AP22" s="299">
        <v>99.7</v>
      </c>
      <c r="AQ22" s="300">
        <v>-1.1000000000000001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8" t="s">
        <v>478</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c r="A27" s="305"/>
      <c r="AO27" s="258"/>
      <c r="AP27" s="258"/>
      <c r="AQ27" s="258"/>
      <c r="AR27" s="258"/>
      <c r="AS27" s="258"/>
      <c r="AT27" s="258"/>
    </row>
    <row r="28" spans="1:46" ht="17.25">
      <c r="A28" s="259" t="s">
        <v>479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480</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459</v>
      </c>
      <c r="AP30" s="268"/>
      <c r="AQ30" s="269" t="s">
        <v>460</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461</v>
      </c>
      <c r="AQ31" s="275" t="s">
        <v>462</v>
      </c>
      <c r="AR31" s="276" t="s">
        <v>463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481</v>
      </c>
      <c r="AL32" s="1150"/>
      <c r="AM32" s="1150"/>
      <c r="AN32" s="1151"/>
      <c r="AO32" s="308">
        <v>12163824</v>
      </c>
      <c r="AP32" s="308">
        <v>65040</v>
      </c>
      <c r="AQ32" s="309">
        <v>30006</v>
      </c>
      <c r="AR32" s="310">
        <v>116.8</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482</v>
      </c>
      <c r="AL33" s="1150"/>
      <c r="AM33" s="1150"/>
      <c r="AN33" s="1151"/>
      <c r="AO33" s="308" t="s">
        <v>468</v>
      </c>
      <c r="AP33" s="308" t="s">
        <v>468</v>
      </c>
      <c r="AQ33" s="309" t="s">
        <v>468</v>
      </c>
      <c r="AR33" s="310" t="s">
        <v>468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483</v>
      </c>
      <c r="AL34" s="1150"/>
      <c r="AM34" s="1150"/>
      <c r="AN34" s="1151"/>
      <c r="AO34" s="308" t="s">
        <v>468</v>
      </c>
      <c r="AP34" s="308" t="s">
        <v>468</v>
      </c>
      <c r="AQ34" s="309">
        <v>25</v>
      </c>
      <c r="AR34" s="310" t="s">
        <v>468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484</v>
      </c>
      <c r="AL35" s="1150"/>
      <c r="AM35" s="1150"/>
      <c r="AN35" s="1151"/>
      <c r="AO35" s="308">
        <v>4004916</v>
      </c>
      <c r="AP35" s="308">
        <v>21414</v>
      </c>
      <c r="AQ35" s="309">
        <v>7870</v>
      </c>
      <c r="AR35" s="310">
        <v>172.1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485</v>
      </c>
      <c r="AL36" s="1150"/>
      <c r="AM36" s="1150"/>
      <c r="AN36" s="1151"/>
      <c r="AO36" s="308">
        <v>197031</v>
      </c>
      <c r="AP36" s="308">
        <v>1054</v>
      </c>
      <c r="AQ36" s="309">
        <v>526</v>
      </c>
      <c r="AR36" s="310">
        <v>100.4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486</v>
      </c>
      <c r="AL37" s="1150"/>
      <c r="AM37" s="1150"/>
      <c r="AN37" s="1151"/>
      <c r="AO37" s="308">
        <v>112919</v>
      </c>
      <c r="AP37" s="308">
        <v>604</v>
      </c>
      <c r="AQ37" s="309">
        <v>821</v>
      </c>
      <c r="AR37" s="310">
        <v>-26.4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487</v>
      </c>
      <c r="AL38" s="1153"/>
      <c r="AM38" s="1153"/>
      <c r="AN38" s="1154"/>
      <c r="AO38" s="311">
        <v>172</v>
      </c>
      <c r="AP38" s="311">
        <v>1</v>
      </c>
      <c r="AQ38" s="312">
        <v>0</v>
      </c>
      <c r="AR38" s="300">
        <v>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488</v>
      </c>
      <c r="AL39" s="1153"/>
      <c r="AM39" s="1153"/>
      <c r="AN39" s="1154"/>
      <c r="AO39" s="308">
        <v>-1172300</v>
      </c>
      <c r="AP39" s="308">
        <v>-6268</v>
      </c>
      <c r="AQ39" s="309">
        <v>-7309</v>
      </c>
      <c r="AR39" s="310">
        <v>-14.2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489</v>
      </c>
      <c r="AL40" s="1150"/>
      <c r="AM40" s="1150"/>
      <c r="AN40" s="1151"/>
      <c r="AO40" s="308">
        <v>-10654210</v>
      </c>
      <c r="AP40" s="308">
        <v>-56968</v>
      </c>
      <c r="AQ40" s="309">
        <v>-24731</v>
      </c>
      <c r="AR40" s="310">
        <v>130.4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271</v>
      </c>
      <c r="AL41" s="1156"/>
      <c r="AM41" s="1156"/>
      <c r="AN41" s="1157"/>
      <c r="AO41" s="308">
        <v>4652352</v>
      </c>
      <c r="AP41" s="308">
        <v>24876</v>
      </c>
      <c r="AQ41" s="309">
        <v>7208</v>
      </c>
      <c r="AR41" s="310">
        <v>245.1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490</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459</v>
      </c>
      <c r="AN49" s="1144" t="s">
        <v>493</v>
      </c>
      <c r="AO49" s="1145"/>
      <c r="AP49" s="1145"/>
      <c r="AQ49" s="1145"/>
      <c r="AR49" s="1146"/>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494</v>
      </c>
      <c r="AO50" s="325" t="s">
        <v>495</v>
      </c>
      <c r="AP50" s="326" t="s">
        <v>496</v>
      </c>
      <c r="AQ50" s="327" t="s">
        <v>497</v>
      </c>
      <c r="AR50" s="328" t="s">
        <v>498</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499</v>
      </c>
      <c r="AL51" s="321"/>
      <c r="AM51" s="329">
        <v>23620866</v>
      </c>
      <c r="AN51" s="330">
        <v>121009</v>
      </c>
      <c r="AO51" s="331">
        <v>9</v>
      </c>
      <c r="AP51" s="332">
        <v>45426</v>
      </c>
      <c r="AQ51" s="333">
        <v>6.7</v>
      </c>
      <c r="AR51" s="334">
        <v>2.2999999999999998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500</v>
      </c>
      <c r="AM52" s="337">
        <v>12669704</v>
      </c>
      <c r="AN52" s="338">
        <v>64906</v>
      </c>
      <c r="AO52" s="339">
        <v>146.19999999999999</v>
      </c>
      <c r="AP52" s="340">
        <v>24508</v>
      </c>
      <c r="AQ52" s="341">
        <v>0.6</v>
      </c>
      <c r="AR52" s="342">
        <v>145.6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501</v>
      </c>
      <c r="AL53" s="321"/>
      <c r="AM53" s="329">
        <v>10628654</v>
      </c>
      <c r="AN53" s="330">
        <v>54992</v>
      </c>
      <c r="AO53" s="331">
        <v>-54.6</v>
      </c>
      <c r="AP53" s="332">
        <v>45022</v>
      </c>
      <c r="AQ53" s="333">
        <v>-0.9</v>
      </c>
      <c r="AR53" s="334">
        <v>-53.7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500</v>
      </c>
      <c r="AM54" s="337">
        <v>5377126</v>
      </c>
      <c r="AN54" s="338">
        <v>27821</v>
      </c>
      <c r="AO54" s="339">
        <v>-57.1</v>
      </c>
      <c r="AP54" s="340">
        <v>25247</v>
      </c>
      <c r="AQ54" s="341">
        <v>3</v>
      </c>
      <c r="AR54" s="342">
        <v>-60.1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502</v>
      </c>
      <c r="AL55" s="321"/>
      <c r="AM55" s="329">
        <v>10927237</v>
      </c>
      <c r="AN55" s="330">
        <v>57152</v>
      </c>
      <c r="AO55" s="331">
        <v>3.9</v>
      </c>
      <c r="AP55" s="332">
        <v>46035</v>
      </c>
      <c r="AQ55" s="333">
        <v>2.2999999999999998</v>
      </c>
      <c r="AR55" s="334">
        <v>1.6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500</v>
      </c>
      <c r="AM56" s="337">
        <v>5828248</v>
      </c>
      <c r="AN56" s="338">
        <v>30483</v>
      </c>
      <c r="AO56" s="339">
        <v>9.6</v>
      </c>
      <c r="AP56" s="340">
        <v>25158</v>
      </c>
      <c r="AQ56" s="341">
        <v>-0.4</v>
      </c>
      <c r="AR56" s="342">
        <v>10</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503</v>
      </c>
      <c r="AL57" s="321"/>
      <c r="AM57" s="329">
        <v>7639340</v>
      </c>
      <c r="AN57" s="330">
        <v>40360</v>
      </c>
      <c r="AO57" s="331">
        <v>-29.4</v>
      </c>
      <c r="AP57" s="332">
        <v>43261</v>
      </c>
      <c r="AQ57" s="333">
        <v>-6</v>
      </c>
      <c r="AR57" s="334">
        <v>-23.4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500</v>
      </c>
      <c r="AM58" s="337">
        <v>3433325</v>
      </c>
      <c r="AN58" s="338">
        <v>18139</v>
      </c>
      <c r="AO58" s="339">
        <v>-40.5</v>
      </c>
      <c r="AP58" s="340">
        <v>24721</v>
      </c>
      <c r="AQ58" s="341">
        <v>-1.7</v>
      </c>
      <c r="AR58" s="342">
        <v>-38.799999999999997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504</v>
      </c>
      <c r="AL59" s="321"/>
      <c r="AM59" s="329">
        <v>9329374</v>
      </c>
      <c r="AN59" s="330">
        <v>49884</v>
      </c>
      <c r="AO59" s="331">
        <v>23.6</v>
      </c>
      <c r="AP59" s="332">
        <v>40626</v>
      </c>
      <c r="AQ59" s="333">
        <v>-6.1</v>
      </c>
      <c r="AR59" s="334">
        <v>29.7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500</v>
      </c>
      <c r="AM60" s="337">
        <v>4106167</v>
      </c>
      <c r="AN60" s="338">
        <v>21956</v>
      </c>
      <c r="AO60" s="339">
        <v>21</v>
      </c>
      <c r="AP60" s="340">
        <v>24279</v>
      </c>
      <c r="AQ60" s="341">
        <v>-1.8</v>
      </c>
      <c r="AR60" s="342">
        <v>22.8</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505</v>
      </c>
      <c r="AL61" s="343"/>
      <c r="AM61" s="344">
        <v>12429094</v>
      </c>
      <c r="AN61" s="345">
        <v>64679</v>
      </c>
      <c r="AO61" s="346">
        <v>-9.5</v>
      </c>
      <c r="AP61" s="347">
        <v>44074</v>
      </c>
      <c r="AQ61" s="348">
        <v>-0.8</v>
      </c>
      <c r="AR61" s="334">
        <v>-8.6999999999999993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500</v>
      </c>
      <c r="AM62" s="337">
        <v>6282914</v>
      </c>
      <c r="AN62" s="338">
        <v>32661</v>
      </c>
      <c r="AO62" s="339">
        <v>15.8</v>
      </c>
      <c r="AP62" s="340">
        <v>24783</v>
      </c>
      <c r="AQ62" s="341">
        <v>-0.1</v>
      </c>
      <c r="AR62" s="342">
        <v>15.9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XWN8iewbw9wGAcyMY3hoc8TpUDT4dv5sn5nFF9h9IquqgDLHK0TB5xseRuu/9SU7W5t/YNKE3yY1ZPIRcq610w==" saltValue="rXxOgL+31M0ATOombL7h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507</v>
      </c>
    </row>
    <row r="120" spans="125:125" ht="13.5" hidden="1" customHeight="1"/>
    <row r="121" spans="125:125" ht="13.5" hidden="1" customHeight="1">
      <c r="DU121" s="255"/>
    </row>
  </sheetData>
  <sheetProtection algorithmName="SHA-512" hashValue="Wwgi2IUma1IguJ9ccxf/2xKgpqN7YPDp1ZcRCmIvJpNJtTw0oU+TriwOdhZquat6aDTogJPajMt269f5X4S5Qw==" saltValue="azEqZHHPl4IDo6C+skmr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508</v>
      </c>
    </row>
  </sheetData>
  <sheetProtection algorithmName="SHA-512" hashValue="aCsXuAhmN86lDIaQDqwhLVwZM+s2ycYf8fm6vRud5b8PnLA01dPWuY+dryhZW8+Nxh5pmK2R1hYuKImXenGMhw==" saltValue="w7ezebvW9hbb+xa/qgqT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68" t="s">
        <v>3</v>
      </c>
      <c r="D47" s="1168"/>
      <c r="E47" s="1169"/>
      <c r="F47" s="11">
        <v>18.97</v>
      </c>
      <c r="G47" s="12">
        <v>18.489999999999998</v>
      </c>
      <c r="H47" s="12">
        <v>17.97</v>
      </c>
      <c r="I47" s="12">
        <v>15.46</v>
      </c>
      <c r="J47" s="13">
        <v>14.58</v>
      </c>
    </row>
    <row r="48" spans="2:10" ht="57.75" customHeight="1">
      <c r="B48" s="14"/>
      <c r="C48" s="1170" t="s">
        <v>4</v>
      </c>
      <c r="D48" s="1170"/>
      <c r="E48" s="1171"/>
      <c r="F48" s="15">
        <v>5.8</v>
      </c>
      <c r="G48" s="16">
        <v>5.45</v>
      </c>
      <c r="H48" s="16">
        <v>6.81</v>
      </c>
      <c r="I48" s="16">
        <v>7.61</v>
      </c>
      <c r="J48" s="17">
        <v>8.0399999999999991</v>
      </c>
    </row>
    <row r="49" spans="2:10" ht="57.75" customHeight="1" thickBot="1">
      <c r="B49" s="18"/>
      <c r="C49" s="1172" t="s">
        <v>5</v>
      </c>
      <c r="D49" s="1172"/>
      <c r="E49" s="1173"/>
      <c r="F49" s="19" t="s">
        <v>514</v>
      </c>
      <c r="G49" s="20" t="s">
        <v>515</v>
      </c>
      <c r="H49" s="20">
        <v>0.68</v>
      </c>
      <c r="I49" s="20">
        <v>1.31</v>
      </c>
      <c r="J49" s="21">
        <v>1.92</v>
      </c>
    </row>
    <row r="50" spans="2:10"/>
  </sheetData>
  <sheetProtection algorithmName="SHA-512" hashValue="Plk5xK0i4vVtqKSL+JDh0ESJt01Kxzb49Vc8dRgxXwTIBB8n4rTcW31LSsvobsnN2GoAeA9douDIs+9G1FVo5Q==" saltValue="IZiHhrM7OYGuRlbWbNG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aizawa kenta</cp:lastModifiedBy>
  <cp:lastPrinted>2023-03-22T23:15:22Z</cp:lastPrinted>
  <dcterms:created xsi:type="dcterms:W3CDTF">2023-02-20T04:59:22Z</dcterms:created>
  <dcterms:modified xsi:type="dcterms:W3CDTF">2024-03-19T06:44:27Z</dcterms:modified>
  <cp:category/>
</cp:coreProperties>
</file>