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olive\スポーツ推進課$\03_企画推進係\15.部活動改革\23_事業推進に向けた各競技団体との協議\R7\ホームページ掲載用\"/>
    </mc:Choice>
  </mc:AlternateContent>
  <bookViews>
    <workbookView xWindow="0" yWindow="0" windowWidth="19200" windowHeight="7365"/>
  </bookViews>
  <sheets>
    <sheet name="【様式②】業務月報" sheetId="1" r:id="rId1"/>
  </sheets>
  <definedNames>
    <definedName name="_xlnm.Print_Area" localSheetId="0">【様式②】業務月報!$A$1:$O$58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G53" i="1" s="1"/>
  <c r="F52" i="1"/>
  <c r="G52" i="1" s="1"/>
  <c r="G51" i="1"/>
  <c r="F51" i="1"/>
  <c r="F54" i="1" s="1"/>
  <c r="G49" i="1"/>
  <c r="F49" i="1"/>
  <c r="F48" i="1"/>
  <c r="G48" i="1" s="1"/>
  <c r="F47" i="1"/>
  <c r="G47" i="1" s="1"/>
  <c r="G50" i="1" s="1"/>
  <c r="O47" i="1" s="1"/>
  <c r="F45" i="1"/>
  <c r="G45" i="1" s="1"/>
  <c r="F44" i="1"/>
  <c r="G44" i="1" s="1"/>
  <c r="F43" i="1"/>
  <c r="G43" i="1" s="1"/>
  <c r="F41" i="1"/>
  <c r="G41" i="1" s="1"/>
  <c r="G40" i="1"/>
  <c r="F40" i="1"/>
  <c r="F39" i="1"/>
  <c r="F42" i="1" s="1"/>
  <c r="F37" i="1"/>
  <c r="G37" i="1" s="1"/>
  <c r="G36" i="1"/>
  <c r="F36" i="1"/>
  <c r="G35" i="1"/>
  <c r="F35" i="1"/>
  <c r="F38" i="1" s="1"/>
  <c r="G33" i="1"/>
  <c r="F33" i="1"/>
  <c r="F32" i="1"/>
  <c r="G32" i="1" s="1"/>
  <c r="G31" i="1"/>
  <c r="G34" i="1" s="1"/>
  <c r="O31" i="1" s="1"/>
  <c r="F31" i="1"/>
  <c r="G29" i="1"/>
  <c r="F29" i="1"/>
  <c r="F28" i="1"/>
  <c r="G28" i="1" s="1"/>
  <c r="F27" i="1"/>
  <c r="G27" i="1" s="1"/>
  <c r="F25" i="1"/>
  <c r="G25" i="1" s="1"/>
  <c r="G24" i="1"/>
  <c r="F24" i="1"/>
  <c r="F23" i="1"/>
  <c r="F26" i="1" s="1"/>
  <c r="F21" i="1"/>
  <c r="G21" i="1" s="1"/>
  <c r="G20" i="1"/>
  <c r="F20" i="1"/>
  <c r="G19" i="1"/>
  <c r="G22" i="1" s="1"/>
  <c r="O19" i="1" s="1"/>
  <c r="F19" i="1"/>
  <c r="F22" i="1" s="1"/>
  <c r="G17" i="1"/>
  <c r="F17" i="1"/>
  <c r="F16" i="1"/>
  <c r="G16" i="1" s="1"/>
  <c r="G15" i="1"/>
  <c r="F15" i="1"/>
  <c r="G38" i="1" l="1"/>
  <c r="O35" i="1" s="1"/>
  <c r="G46" i="1"/>
  <c r="O43" i="1" s="1"/>
  <c r="G54" i="1"/>
  <c r="O51" i="1" s="1"/>
  <c r="G18" i="1"/>
  <c r="G30" i="1"/>
  <c r="O27" i="1" s="1"/>
  <c r="F30" i="1"/>
  <c r="F46" i="1"/>
  <c r="F18" i="1"/>
  <c r="K12" i="1" s="1"/>
  <c r="G23" i="1"/>
  <c r="G26" i="1" s="1"/>
  <c r="O23" i="1" s="1"/>
  <c r="F34" i="1"/>
  <c r="G39" i="1"/>
  <c r="G42" i="1" s="1"/>
  <c r="O39" i="1" s="1"/>
  <c r="F50" i="1"/>
  <c r="O15" i="1" l="1"/>
  <c r="M13" i="1" s="1"/>
  <c r="K13" i="1"/>
</calcChain>
</file>

<file path=xl/sharedStrings.xml><?xml version="1.0" encoding="utf-8"?>
<sst xmlns="http://schemas.openxmlformats.org/spreadsheetml/2006/main" count="95" uniqueCount="33">
  <si>
    <t>業務月報</t>
    <rPh sb="0" eb="2">
      <t>ギョウム</t>
    </rPh>
    <rPh sb="2" eb="4">
      <t>ゲッポウ</t>
    </rPh>
    <phoneticPr fontId="3"/>
  </si>
  <si>
    <t>スポーツ指導月報も本紙を使用できます。</t>
    <rPh sb="4" eb="6">
      <t>シドウ</t>
    </rPh>
    <rPh sb="6" eb="8">
      <t>ゲッポウ</t>
    </rPh>
    <rPh sb="9" eb="11">
      <t>ホンシ</t>
    </rPh>
    <rPh sb="12" eb="14">
      <t>シヨウ</t>
    </rPh>
    <phoneticPr fontId="3"/>
  </si>
  <si>
    <t>作成日</t>
    <rPh sb="0" eb="2">
      <t>サクセイ</t>
    </rPh>
    <rPh sb="2" eb="3">
      <t>ヒ</t>
    </rPh>
    <phoneticPr fontId="3"/>
  </si>
  <si>
    <t>競技名</t>
    <rPh sb="0" eb="3">
      <t>キョウギメイ</t>
    </rPh>
    <phoneticPr fontId="3"/>
  </si>
  <si>
    <t>スポーツ協会</t>
    <rPh sb="4" eb="6">
      <t>キョウカイ</t>
    </rPh>
    <phoneticPr fontId="3"/>
  </si>
  <si>
    <t>上越SCネット</t>
    <rPh sb="0" eb="2">
      <t>ジョウエツ</t>
    </rPh>
    <phoneticPr fontId="3"/>
  </si>
  <si>
    <t>クラブ名</t>
    <rPh sb="3" eb="4">
      <t>メイ</t>
    </rPh>
    <phoneticPr fontId="3"/>
  </si>
  <si>
    <t>㊞</t>
    <phoneticPr fontId="3"/>
  </si>
  <si>
    <t>㊞</t>
    <phoneticPr fontId="3"/>
  </si>
  <si>
    <t>氏名</t>
    <rPh sb="0" eb="2">
      <t>シメイ</t>
    </rPh>
    <phoneticPr fontId="3"/>
  </si>
  <si>
    <t>支払
対象
時間</t>
    <rPh sb="0" eb="2">
      <t>シハライ</t>
    </rPh>
    <rPh sb="3" eb="5">
      <t>タイショウ</t>
    </rPh>
    <rPh sb="6" eb="8">
      <t>ジカン</t>
    </rPh>
    <phoneticPr fontId="3"/>
  </si>
  <si>
    <t>60進法</t>
    <rPh sb="2" eb="4">
      <t>シンホウ</t>
    </rPh>
    <phoneticPr fontId="3"/>
  </si>
  <si>
    <t>時間単価</t>
    <rPh sb="0" eb="2">
      <t>ジカン</t>
    </rPh>
    <rPh sb="2" eb="4">
      <t>タンカ</t>
    </rPh>
    <phoneticPr fontId="3"/>
  </si>
  <si>
    <t>令和　　年　　月分</t>
    <rPh sb="0" eb="2">
      <t>レイワ</t>
    </rPh>
    <rPh sb="4" eb="5">
      <t>ネン</t>
    </rPh>
    <rPh sb="7" eb="8">
      <t>ツキ</t>
    </rPh>
    <rPh sb="8" eb="9">
      <t>ブン</t>
    </rPh>
    <phoneticPr fontId="3"/>
  </si>
  <si>
    <t>10進法</t>
    <rPh sb="2" eb="4">
      <t>シンホウ</t>
    </rPh>
    <phoneticPr fontId="3"/>
  </si>
  <si>
    <t>合計金額</t>
    <phoneticPr fontId="3"/>
  </si>
  <si>
    <t>勤務日時</t>
    <rPh sb="0" eb="2">
      <t>キンム</t>
    </rPh>
    <rPh sb="2" eb="4">
      <t>ニチジ</t>
    </rPh>
    <phoneticPr fontId="3"/>
  </si>
  <si>
    <t>60 進法</t>
    <rPh sb="3" eb="4">
      <t>ススム</t>
    </rPh>
    <rPh sb="4" eb="5">
      <t>ホウ</t>
    </rPh>
    <phoneticPr fontId="3"/>
  </si>
  <si>
    <t>10 進法</t>
    <rPh sb="3" eb="4">
      <t>ススム</t>
    </rPh>
    <rPh sb="4" eb="5">
      <t>ホウ</t>
    </rPh>
    <phoneticPr fontId="3"/>
  </si>
  <si>
    <t>勤務場所</t>
    <rPh sb="0" eb="2">
      <t>キンム</t>
    </rPh>
    <rPh sb="2" eb="4">
      <t>バショ</t>
    </rPh>
    <phoneticPr fontId="3"/>
  </si>
  <si>
    <t>業務内容</t>
    <rPh sb="0" eb="2">
      <t>ギョウム</t>
    </rPh>
    <rPh sb="2" eb="4">
      <t>ナイヨウ</t>
    </rPh>
    <phoneticPr fontId="3"/>
  </si>
  <si>
    <t>対象金額</t>
    <rPh sb="0" eb="2">
      <t>タイショウ</t>
    </rPh>
    <rPh sb="2" eb="4">
      <t>キンガク</t>
    </rPh>
    <phoneticPr fontId="3"/>
  </si>
  <si>
    <t>【勤】</t>
    <rPh sb="1" eb="2">
      <t>ツトム</t>
    </rPh>
    <phoneticPr fontId="3"/>
  </si>
  <si>
    <t>～</t>
    <phoneticPr fontId="3"/>
  </si>
  <si>
    <t>【休】</t>
    <phoneticPr fontId="3"/>
  </si>
  <si>
    <t>【除】</t>
  </si>
  <si>
    <t>～</t>
    <phoneticPr fontId="3"/>
  </si>
  <si>
    <t>計</t>
    <rPh sb="0" eb="1">
      <t>ケイ</t>
    </rPh>
    <phoneticPr fontId="3"/>
  </si>
  <si>
    <t>～</t>
    <phoneticPr fontId="3"/>
  </si>
  <si>
    <t>【休】</t>
    <phoneticPr fontId="3"/>
  </si>
  <si>
    <t>～</t>
  </si>
  <si>
    <t>特記事項</t>
    <rPh sb="0" eb="2">
      <t>トッキ</t>
    </rPh>
    <rPh sb="2" eb="4">
      <t>ジコウ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</si>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</sst>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0.00_);[Red]\(0.00\)"/>
    <numFmt numFmtId="178" formatCode="m&quot;月&quot;d&quot;日&quot;\(aaa\)"/>
    <numFmt numFmtId="179" formatCode="#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name val="Meiryo UI"/>
      <family val="3"/>
      <charset val="128"/>
    </font>
    <font>
      <sz val="11"/>
      <color rgb="FF0070C0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0" fontId="8" fillId="0" borderId="12" xfId="0" applyNumberFormat="1" applyFont="1" applyBorder="1" applyAlignment="1">
      <alignment horizontal="left" vertical="center" indent="3"/>
    </xf>
    <xf numFmtId="0" fontId="10" fillId="0" borderId="10" xfId="0" applyFont="1" applyBorder="1" applyAlignment="1">
      <alignment horizontal="center" vertical="center" wrapText="1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7" fontId="8" fillId="0" borderId="21" xfId="0" applyNumberFormat="1" applyFont="1" applyBorder="1" applyAlignment="1">
      <alignment horizontal="left" vertical="center" indent="3"/>
    </xf>
    <xf numFmtId="0" fontId="10" fillId="0" borderId="19" xfId="0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8" fontId="4" fillId="0" borderId="28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20" fontId="4" fillId="0" borderId="30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20" fontId="4" fillId="0" borderId="29" xfId="0" applyNumberFormat="1" applyFont="1" applyBorder="1" applyAlignment="1">
      <alignment horizontal="right" vertical="center" wrapText="1"/>
    </xf>
    <xf numFmtId="177" fontId="4" fillId="0" borderId="29" xfId="0" applyNumberFormat="1" applyFont="1" applyBorder="1" applyAlignment="1">
      <alignment horizontal="right" vertical="center" wrapText="1"/>
    </xf>
    <xf numFmtId="20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9" fontId="12" fillId="0" borderId="31" xfId="1" applyNumberFormat="1" applyFont="1" applyBorder="1" applyAlignment="1">
      <alignment horizontal="center" vertical="center" wrapText="1"/>
    </xf>
    <xf numFmtId="178" fontId="4" fillId="0" borderId="3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20" fontId="4" fillId="0" borderId="34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20" fontId="11" fillId="0" borderId="33" xfId="0" applyNumberFormat="1" applyFont="1" applyBorder="1" applyAlignment="1">
      <alignment horizontal="right" vertical="center" wrapText="1"/>
    </xf>
    <xf numFmtId="177" fontId="11" fillId="0" borderId="33" xfId="0" applyNumberFormat="1" applyFont="1" applyBorder="1" applyAlignment="1">
      <alignment horizontal="right" vertical="center" wrapText="1"/>
    </xf>
    <xf numFmtId="179" fontId="12" fillId="0" borderId="35" xfId="1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20" fontId="4" fillId="0" borderId="36" xfId="0" applyNumberFormat="1" applyFont="1" applyBorder="1" applyAlignment="1">
      <alignment horizontal="right" vertical="center" wrapText="1"/>
    </xf>
    <xf numFmtId="177" fontId="4" fillId="0" borderId="36" xfId="0" applyNumberFormat="1" applyFont="1" applyBorder="1" applyAlignment="1">
      <alignment horizontal="right" vertical="center" wrapText="1"/>
    </xf>
    <xf numFmtId="178" fontId="4" fillId="0" borderId="38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20" fontId="13" fillId="0" borderId="6" xfId="0" applyNumberFormat="1" applyFont="1" applyBorder="1" applyAlignment="1">
      <alignment horizontal="right" vertical="center" wrapText="1"/>
    </xf>
    <xf numFmtId="20" fontId="13" fillId="0" borderId="7" xfId="0" applyNumberFormat="1" applyFont="1" applyBorder="1" applyAlignment="1">
      <alignment horizontal="right" vertical="center" wrapText="1"/>
    </xf>
    <xf numFmtId="20" fontId="14" fillId="0" borderId="5" xfId="0" applyNumberFormat="1" applyFont="1" applyBorder="1" applyAlignment="1">
      <alignment horizontal="right" vertical="center"/>
    </xf>
    <xf numFmtId="177" fontId="14" fillId="0" borderId="9" xfId="0" applyNumberFormat="1" applyFont="1" applyBorder="1" applyAlignment="1">
      <alignment horizontal="right" vertical="center"/>
    </xf>
    <xf numFmtId="179" fontId="12" fillId="0" borderId="27" xfId="1" applyNumberFormat="1" applyFont="1" applyBorder="1" applyAlignment="1">
      <alignment horizontal="center" vertical="center" wrapText="1"/>
    </xf>
    <xf numFmtId="20" fontId="4" fillId="0" borderId="33" xfId="0" applyNumberFormat="1" applyFont="1" applyBorder="1" applyAlignment="1">
      <alignment horizontal="right" vertical="center" wrapText="1"/>
    </xf>
    <xf numFmtId="177" fontId="4" fillId="0" borderId="33" xfId="0" applyNumberFormat="1" applyFont="1" applyBorder="1" applyAlignment="1">
      <alignment horizontal="right" vertical="center" wrapText="1"/>
    </xf>
    <xf numFmtId="20" fontId="13" fillId="0" borderId="5" xfId="0" applyNumberFormat="1" applyFont="1" applyBorder="1" applyAlignment="1">
      <alignment horizontal="right" vertical="center"/>
    </xf>
    <xf numFmtId="177" fontId="13" fillId="0" borderId="9" xfId="0" applyNumberFormat="1" applyFont="1" applyBorder="1" applyAlignment="1">
      <alignment horizontal="right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22411</xdr:rowOff>
    </xdr:from>
    <xdr:to>
      <xdr:col>1</xdr:col>
      <xdr:colOff>54909</xdr:colOff>
      <xdr:row>0</xdr:row>
      <xdr:rowOff>355786</xdr:rowOff>
    </xdr:to>
    <xdr:sp macro="" textlink="">
      <xdr:nvSpPr>
        <xdr:cNvPr id="2" name="正方形/長方形 1"/>
        <xdr:cNvSpPr/>
      </xdr:nvSpPr>
      <xdr:spPr>
        <a:xfrm>
          <a:off x="22412" y="22411"/>
          <a:ext cx="1137397" cy="3333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様式②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view="pageBreakPreview" zoomScale="85" zoomScaleNormal="85" zoomScaleSheetLayoutView="85" workbookViewId="0">
      <selection activeCell="P13" sqref="P13"/>
    </sheetView>
  </sheetViews>
  <sheetFormatPr defaultColWidth="9" defaultRowHeight="15.75" x14ac:dyDescent="0.15"/>
  <cols>
    <col min="1" max="1" width="14.5" style="3" customWidth="1"/>
    <col min="2" max="2" width="5.875" style="3" customWidth="1"/>
    <col min="3" max="3" width="7.625" style="3" customWidth="1"/>
    <col min="4" max="4" width="3.625" style="3" customWidth="1"/>
    <col min="5" max="5" width="7.625" style="3" customWidth="1"/>
    <col min="6" max="7" width="10.125" style="3" customWidth="1"/>
    <col min="8" max="8" width="8.5" style="3" customWidth="1"/>
    <col min="9" max="9" width="10.125" style="3" customWidth="1"/>
    <col min="10" max="10" width="13.875" style="3" customWidth="1"/>
    <col min="11" max="11" width="21.25" style="3" customWidth="1"/>
    <col min="12" max="12" width="13.75" style="3" customWidth="1"/>
    <col min="13" max="14" width="6.25" style="3" customWidth="1"/>
    <col min="15" max="15" width="13.75" style="3" customWidth="1"/>
    <col min="16" max="16" width="11" style="3" customWidth="1"/>
    <col min="17" max="17" width="2.875" style="3" customWidth="1"/>
    <col min="18" max="16384" width="9" style="3"/>
  </cols>
  <sheetData>
    <row r="1" spans="1:17" ht="5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</row>
    <row r="2" spans="1:17" ht="32.25" customHeight="1" x14ac:dyDescent="0.15">
      <c r="L2" s="3" t="s">
        <v>1</v>
      </c>
    </row>
    <row r="3" spans="1:17" ht="12.75" customHeight="1" x14ac:dyDescent="0.15"/>
    <row r="4" spans="1:17" ht="15.75" customHeight="1" x14ac:dyDescent="0.15">
      <c r="A4" s="4" t="s">
        <v>2</v>
      </c>
      <c r="B4" s="5"/>
      <c r="C4" s="6"/>
      <c r="D4" s="6"/>
      <c r="E4" s="6"/>
      <c r="F4" s="4" t="s">
        <v>3</v>
      </c>
      <c r="G4" s="7"/>
      <c r="H4" s="7"/>
      <c r="I4" s="8"/>
      <c r="J4" s="9"/>
      <c r="K4" s="10"/>
      <c r="L4" s="11" t="s">
        <v>4</v>
      </c>
      <c r="M4" s="12"/>
      <c r="N4" s="11" t="s">
        <v>5</v>
      </c>
      <c r="O4" s="12"/>
      <c r="P4" s="13"/>
      <c r="Q4" s="14"/>
    </row>
    <row r="5" spans="1:17" ht="18.75" customHeight="1" x14ac:dyDescent="0.15">
      <c r="A5" s="15"/>
      <c r="B5" s="16"/>
      <c r="C5" s="17"/>
      <c r="D5" s="17"/>
      <c r="E5" s="17"/>
      <c r="F5" s="15"/>
      <c r="G5" s="18"/>
      <c r="H5" s="18"/>
      <c r="I5" s="19"/>
      <c r="J5" s="20"/>
      <c r="K5" s="10"/>
      <c r="L5" s="21"/>
      <c r="M5" s="22"/>
      <c r="N5" s="21"/>
      <c r="O5" s="22"/>
      <c r="P5" s="13"/>
      <c r="Q5" s="14"/>
    </row>
    <row r="6" spans="1:17" ht="18.75" customHeight="1" x14ac:dyDescent="0.15">
      <c r="A6" s="4" t="s">
        <v>6</v>
      </c>
      <c r="B6" s="23"/>
      <c r="C6" s="24"/>
      <c r="D6" s="24"/>
      <c r="E6" s="24"/>
      <c r="F6" s="24"/>
      <c r="G6" s="24"/>
      <c r="H6" s="24"/>
      <c r="I6" s="25"/>
      <c r="J6" s="20"/>
      <c r="K6" s="10"/>
      <c r="L6" s="26" t="s">
        <v>7</v>
      </c>
      <c r="M6" s="26"/>
      <c r="N6" s="26" t="s">
        <v>8</v>
      </c>
      <c r="O6" s="26"/>
      <c r="P6" s="13"/>
      <c r="Q6" s="14"/>
    </row>
    <row r="7" spans="1:17" ht="15.75" customHeight="1" x14ac:dyDescent="0.15">
      <c r="A7" s="15"/>
      <c r="B7" s="27"/>
      <c r="C7" s="28"/>
      <c r="D7" s="28"/>
      <c r="E7" s="28"/>
      <c r="F7" s="28"/>
      <c r="G7" s="28"/>
      <c r="H7" s="28"/>
      <c r="I7" s="29"/>
      <c r="J7" s="20"/>
      <c r="K7" s="10"/>
      <c r="L7" s="26"/>
      <c r="M7" s="26"/>
      <c r="N7" s="26"/>
      <c r="O7" s="26"/>
      <c r="P7" s="13"/>
      <c r="Q7" s="14"/>
    </row>
    <row r="8" spans="1:17" ht="15.75" customHeight="1" x14ac:dyDescent="0.15">
      <c r="A8" s="4" t="s">
        <v>9</v>
      </c>
      <c r="B8" s="30"/>
      <c r="C8" s="31"/>
      <c r="D8" s="31"/>
      <c r="E8" s="31"/>
      <c r="F8" s="31"/>
      <c r="G8" s="31"/>
      <c r="H8" s="31"/>
      <c r="I8" s="32" t="s">
        <v>7</v>
      </c>
      <c r="J8" s="20"/>
      <c r="K8" s="10"/>
      <c r="L8" s="26"/>
      <c r="M8" s="26"/>
      <c r="N8" s="26"/>
      <c r="O8" s="26"/>
      <c r="P8" s="9"/>
      <c r="Q8" s="33"/>
    </row>
    <row r="9" spans="1:17" ht="15.75" customHeight="1" x14ac:dyDescent="0.15">
      <c r="A9" s="15"/>
      <c r="B9" s="34"/>
      <c r="C9" s="35"/>
      <c r="D9" s="35"/>
      <c r="E9" s="35"/>
      <c r="F9" s="35"/>
      <c r="G9" s="35"/>
      <c r="H9" s="35"/>
      <c r="I9" s="36"/>
      <c r="J9" s="37"/>
      <c r="L9" s="26"/>
      <c r="M9" s="26"/>
      <c r="N9" s="26"/>
      <c r="O9" s="26"/>
    </row>
    <row r="10" spans="1:17" ht="24" x14ac:dyDescent="0.15">
      <c r="A10" s="38"/>
      <c r="B10" s="38"/>
      <c r="C10" s="38"/>
      <c r="D10" s="38"/>
      <c r="E10" s="38"/>
      <c r="F10" s="38"/>
      <c r="G10" s="38"/>
      <c r="H10" s="38"/>
      <c r="I10" s="39"/>
      <c r="J10" s="37"/>
    </row>
    <row r="11" spans="1:17" ht="16.5" thickBot="1" x14ac:dyDescent="0.2"/>
    <row r="12" spans="1:17" ht="47.1" customHeight="1" thickBot="1" x14ac:dyDescent="0.2">
      <c r="I12" s="40" t="s">
        <v>10</v>
      </c>
      <c r="J12" s="41" t="s">
        <v>11</v>
      </c>
      <c r="K12" s="42">
        <f>MIN("3:00", F18)+MIN("3:00", F22)+MIN("3:00",F26)+MIN("3:00",F30)+MIN("3:00",F34)+MIN("3:00",F42)+MIN("3:00",F46)+MIN("3:00",F54)++MIN("3:00",F38)+MIN("3:00",F50)</f>
        <v>0</v>
      </c>
      <c r="L12" s="43" t="s">
        <v>12</v>
      </c>
      <c r="M12" s="44">
        <v>1000</v>
      </c>
      <c r="N12" s="45"/>
      <c r="O12" s="46"/>
    </row>
    <row r="13" spans="1:17" ht="47.1" customHeight="1" thickBot="1" x14ac:dyDescent="0.2">
      <c r="A13" s="47" t="s">
        <v>13</v>
      </c>
      <c r="B13" s="48"/>
      <c r="C13" s="48"/>
      <c r="D13" s="48"/>
      <c r="E13" s="49"/>
      <c r="I13" s="50"/>
      <c r="J13" s="51" t="s">
        <v>14</v>
      </c>
      <c r="K13" s="52">
        <f>MIN("3",G18)+MIN("3",G22)+MIN("3",G26)+MIN("3",G30)+MIN("3",G34)+MIN("3",G42)+MIN("3",G46)+MIN("3",G54)+MIN("3",G38)+MIN("3",G50)</f>
        <v>0</v>
      </c>
      <c r="L13" s="53" t="s">
        <v>15</v>
      </c>
      <c r="M13" s="54">
        <f>SUM(O15:O54)</f>
        <v>0</v>
      </c>
      <c r="N13" s="55"/>
      <c r="O13" s="56"/>
    </row>
    <row r="14" spans="1:17" x14ac:dyDescent="0.15">
      <c r="A14" s="57" t="s">
        <v>16</v>
      </c>
      <c r="B14" s="58"/>
      <c r="C14" s="58"/>
      <c r="D14" s="58"/>
      <c r="E14" s="58"/>
      <c r="F14" s="59" t="s">
        <v>17</v>
      </c>
      <c r="G14" s="60" t="s">
        <v>18</v>
      </c>
      <c r="H14" s="61" t="s">
        <v>19</v>
      </c>
      <c r="I14" s="62"/>
      <c r="J14" s="61" t="s">
        <v>20</v>
      </c>
      <c r="K14" s="63"/>
      <c r="L14" s="63"/>
      <c r="M14" s="63"/>
      <c r="N14" s="62"/>
      <c r="O14" s="64" t="s">
        <v>21</v>
      </c>
    </row>
    <row r="15" spans="1:17" ht="24" customHeight="1" x14ac:dyDescent="0.15">
      <c r="A15" s="65"/>
      <c r="B15" s="66" t="s">
        <v>22</v>
      </c>
      <c r="C15" s="67"/>
      <c r="D15" s="68" t="s">
        <v>23</v>
      </c>
      <c r="E15" s="67"/>
      <c r="F15" s="69">
        <f>E15-C15</f>
        <v>0</v>
      </c>
      <c r="G15" s="70">
        <f>F15*24</f>
        <v>0</v>
      </c>
      <c r="H15" s="71"/>
      <c r="I15" s="71"/>
      <c r="J15" s="72"/>
      <c r="K15" s="72"/>
      <c r="L15" s="72"/>
      <c r="M15" s="72"/>
      <c r="N15" s="72"/>
      <c r="O15" s="73">
        <f>IF(M$12*G18&gt;3000,3000,M$12*G18)</f>
        <v>0</v>
      </c>
    </row>
    <row r="16" spans="1:17" ht="24" customHeight="1" x14ac:dyDescent="0.15">
      <c r="A16" s="74"/>
      <c r="B16" s="75" t="s">
        <v>24</v>
      </c>
      <c r="C16" s="76"/>
      <c r="D16" s="77" t="s">
        <v>23</v>
      </c>
      <c r="E16" s="76"/>
      <c r="F16" s="78">
        <f t="shared" ref="F16:F17" si="0">E16-C16</f>
        <v>0</v>
      </c>
      <c r="G16" s="79">
        <f t="shared" ref="G16" si="1">F16*24</f>
        <v>0</v>
      </c>
      <c r="H16" s="71"/>
      <c r="I16" s="71"/>
      <c r="J16" s="72"/>
      <c r="K16" s="72"/>
      <c r="L16" s="72"/>
      <c r="M16" s="72"/>
      <c r="N16" s="72"/>
      <c r="O16" s="80"/>
    </row>
    <row r="17" spans="1:15" ht="24" customHeight="1" x14ac:dyDescent="0.15">
      <c r="A17" s="74"/>
      <c r="B17" s="81" t="s">
        <v>25</v>
      </c>
      <c r="C17" s="82"/>
      <c r="D17" s="82" t="s">
        <v>26</v>
      </c>
      <c r="E17" s="82"/>
      <c r="F17" s="83">
        <f t="shared" si="0"/>
        <v>0</v>
      </c>
      <c r="G17" s="84">
        <f>F17*24</f>
        <v>0</v>
      </c>
      <c r="H17" s="71"/>
      <c r="I17" s="71"/>
      <c r="J17" s="72"/>
      <c r="K17" s="72"/>
      <c r="L17" s="72"/>
      <c r="M17" s="72"/>
      <c r="N17" s="72"/>
      <c r="O17" s="80"/>
    </row>
    <row r="18" spans="1:15" ht="24" customHeight="1" x14ac:dyDescent="0.15">
      <c r="A18" s="85"/>
      <c r="B18" s="86" t="s">
        <v>27</v>
      </c>
      <c r="C18" s="87"/>
      <c r="D18" s="88"/>
      <c r="E18" s="88"/>
      <c r="F18" s="89">
        <f>FLOOR(F15-F16-F17,"1:00")</f>
        <v>0</v>
      </c>
      <c r="G18" s="90">
        <f>ROUNDDOWN(G15-G16-G17,0)</f>
        <v>0</v>
      </c>
      <c r="H18" s="71"/>
      <c r="I18" s="71"/>
      <c r="J18" s="72"/>
      <c r="K18" s="72"/>
      <c r="L18" s="72"/>
      <c r="M18" s="72"/>
      <c r="N18" s="72"/>
      <c r="O18" s="91"/>
    </row>
    <row r="19" spans="1:15" ht="24" customHeight="1" x14ac:dyDescent="0.15">
      <c r="A19" s="65"/>
      <c r="B19" s="66" t="s">
        <v>22</v>
      </c>
      <c r="C19" s="67"/>
      <c r="D19" s="68" t="s">
        <v>23</v>
      </c>
      <c r="E19" s="67"/>
      <c r="F19" s="69">
        <f>E19-C19</f>
        <v>0</v>
      </c>
      <c r="G19" s="70">
        <f>F19*24</f>
        <v>0</v>
      </c>
      <c r="H19" s="71"/>
      <c r="I19" s="71"/>
      <c r="J19" s="72"/>
      <c r="K19" s="72"/>
      <c r="L19" s="72"/>
      <c r="M19" s="72"/>
      <c r="N19" s="72"/>
      <c r="O19" s="73">
        <f>IF(M$12*G22&gt;3000,3000,M$12*G22)</f>
        <v>0</v>
      </c>
    </row>
    <row r="20" spans="1:15" ht="24" customHeight="1" x14ac:dyDescent="0.15">
      <c r="A20" s="74"/>
      <c r="B20" s="75" t="s">
        <v>24</v>
      </c>
      <c r="C20" s="76"/>
      <c r="D20" s="77" t="s">
        <v>28</v>
      </c>
      <c r="E20" s="76"/>
      <c r="F20" s="92">
        <f t="shared" ref="F20:F21" si="2">E20-C20</f>
        <v>0</v>
      </c>
      <c r="G20" s="93">
        <f t="shared" ref="G20" si="3">F20*24</f>
        <v>0</v>
      </c>
      <c r="H20" s="71"/>
      <c r="I20" s="71"/>
      <c r="J20" s="72"/>
      <c r="K20" s="72"/>
      <c r="L20" s="72"/>
      <c r="M20" s="72"/>
      <c r="N20" s="72"/>
      <c r="O20" s="80"/>
    </row>
    <row r="21" spans="1:15" ht="24" customHeight="1" x14ac:dyDescent="0.15">
      <c r="A21" s="74"/>
      <c r="B21" s="81" t="s">
        <v>25</v>
      </c>
      <c r="C21" s="82"/>
      <c r="D21" s="82" t="s">
        <v>23</v>
      </c>
      <c r="E21" s="82"/>
      <c r="F21" s="83">
        <f t="shared" si="2"/>
        <v>0</v>
      </c>
      <c r="G21" s="84">
        <f>F21*24</f>
        <v>0</v>
      </c>
      <c r="H21" s="71"/>
      <c r="I21" s="71"/>
      <c r="J21" s="72"/>
      <c r="K21" s="72"/>
      <c r="L21" s="72"/>
      <c r="M21" s="72"/>
      <c r="N21" s="72"/>
      <c r="O21" s="80"/>
    </row>
    <row r="22" spans="1:15" ht="24" customHeight="1" x14ac:dyDescent="0.15">
      <c r="A22" s="85"/>
      <c r="B22" s="86" t="s">
        <v>27</v>
      </c>
      <c r="C22" s="87"/>
      <c r="D22" s="88"/>
      <c r="E22" s="88"/>
      <c r="F22" s="94">
        <f>FLOOR(F19-F20-F21,"1:00")</f>
        <v>0</v>
      </c>
      <c r="G22" s="95">
        <f>ROUNDDOWN(G19-G20-G21,0)</f>
        <v>0</v>
      </c>
      <c r="H22" s="71"/>
      <c r="I22" s="71"/>
      <c r="J22" s="72"/>
      <c r="K22" s="72"/>
      <c r="L22" s="72"/>
      <c r="M22" s="72"/>
      <c r="N22" s="72"/>
      <c r="O22" s="91"/>
    </row>
    <row r="23" spans="1:15" ht="24" customHeight="1" x14ac:dyDescent="0.15">
      <c r="A23" s="65"/>
      <c r="B23" s="66" t="s">
        <v>22</v>
      </c>
      <c r="C23" s="67"/>
      <c r="D23" s="68" t="s">
        <v>23</v>
      </c>
      <c r="E23" s="67"/>
      <c r="F23" s="69">
        <f>E23-C23</f>
        <v>0</v>
      </c>
      <c r="G23" s="70">
        <f>F23*24</f>
        <v>0</v>
      </c>
      <c r="H23" s="71"/>
      <c r="I23" s="71"/>
      <c r="J23" s="72"/>
      <c r="K23" s="72"/>
      <c r="L23" s="72"/>
      <c r="M23" s="72"/>
      <c r="N23" s="72"/>
      <c r="O23" s="73">
        <f>IF(M$12*G26&gt;3000,3000,M$12*G26)</f>
        <v>0</v>
      </c>
    </row>
    <row r="24" spans="1:15" ht="24" customHeight="1" x14ac:dyDescent="0.15">
      <c r="A24" s="74"/>
      <c r="B24" s="75" t="s">
        <v>29</v>
      </c>
      <c r="C24" s="76"/>
      <c r="D24" s="77" t="s">
        <v>23</v>
      </c>
      <c r="E24" s="76"/>
      <c r="F24" s="92">
        <f t="shared" ref="F24:F25" si="4">E24-C24</f>
        <v>0</v>
      </c>
      <c r="G24" s="93">
        <f t="shared" ref="G24" si="5">F24*24</f>
        <v>0</v>
      </c>
      <c r="H24" s="71"/>
      <c r="I24" s="71"/>
      <c r="J24" s="72"/>
      <c r="K24" s="72"/>
      <c r="L24" s="72"/>
      <c r="M24" s="72"/>
      <c r="N24" s="72"/>
      <c r="O24" s="80"/>
    </row>
    <row r="25" spans="1:15" ht="24" customHeight="1" x14ac:dyDescent="0.15">
      <c r="A25" s="74"/>
      <c r="B25" s="81" t="s">
        <v>25</v>
      </c>
      <c r="C25" s="82"/>
      <c r="D25" s="82" t="s">
        <v>23</v>
      </c>
      <c r="E25" s="82"/>
      <c r="F25" s="83">
        <f t="shared" si="4"/>
        <v>0</v>
      </c>
      <c r="G25" s="84">
        <f>F25*24</f>
        <v>0</v>
      </c>
      <c r="H25" s="71"/>
      <c r="I25" s="71"/>
      <c r="J25" s="72"/>
      <c r="K25" s="72"/>
      <c r="L25" s="72"/>
      <c r="M25" s="72"/>
      <c r="N25" s="72"/>
      <c r="O25" s="80"/>
    </row>
    <row r="26" spans="1:15" ht="24" customHeight="1" x14ac:dyDescent="0.15">
      <c r="A26" s="85"/>
      <c r="B26" s="86" t="s">
        <v>27</v>
      </c>
      <c r="C26" s="87"/>
      <c r="D26" s="88"/>
      <c r="E26" s="88"/>
      <c r="F26" s="94">
        <f>FLOOR(F23-F24-F25,"1:00")</f>
        <v>0</v>
      </c>
      <c r="G26" s="95">
        <f>ROUNDDOWN(G23-G24-G25,0)</f>
        <v>0</v>
      </c>
      <c r="H26" s="71"/>
      <c r="I26" s="71"/>
      <c r="J26" s="72"/>
      <c r="K26" s="72"/>
      <c r="L26" s="72"/>
      <c r="M26" s="72"/>
      <c r="N26" s="72"/>
      <c r="O26" s="91"/>
    </row>
    <row r="27" spans="1:15" ht="24" customHeight="1" x14ac:dyDescent="0.15">
      <c r="A27" s="65"/>
      <c r="B27" s="66" t="s">
        <v>22</v>
      </c>
      <c r="C27" s="67"/>
      <c r="D27" s="68" t="s">
        <v>30</v>
      </c>
      <c r="E27" s="67"/>
      <c r="F27" s="69">
        <f>E27-C27</f>
        <v>0</v>
      </c>
      <c r="G27" s="70">
        <f>F27*24</f>
        <v>0</v>
      </c>
      <c r="H27" s="71"/>
      <c r="I27" s="71"/>
      <c r="J27" s="72"/>
      <c r="K27" s="72"/>
      <c r="L27" s="72"/>
      <c r="M27" s="72"/>
      <c r="N27" s="72"/>
      <c r="O27" s="73">
        <f>IF(M$12*G30&gt;3000,3000,M$12*G30)</f>
        <v>0</v>
      </c>
    </row>
    <row r="28" spans="1:15" ht="24" customHeight="1" x14ac:dyDescent="0.15">
      <c r="A28" s="74"/>
      <c r="B28" s="75" t="s">
        <v>29</v>
      </c>
      <c r="C28" s="76"/>
      <c r="D28" s="77" t="s">
        <v>28</v>
      </c>
      <c r="E28" s="76"/>
      <c r="F28" s="92">
        <f t="shared" ref="F28:F29" si="6">E28-C28</f>
        <v>0</v>
      </c>
      <c r="G28" s="93">
        <f t="shared" ref="G28" si="7">F28*24</f>
        <v>0</v>
      </c>
      <c r="H28" s="71"/>
      <c r="I28" s="71"/>
      <c r="J28" s="72"/>
      <c r="K28" s="72"/>
      <c r="L28" s="72"/>
      <c r="M28" s="72"/>
      <c r="N28" s="72"/>
      <c r="O28" s="80"/>
    </row>
    <row r="29" spans="1:15" ht="24" customHeight="1" x14ac:dyDescent="0.15">
      <c r="A29" s="74"/>
      <c r="B29" s="81" t="s">
        <v>25</v>
      </c>
      <c r="C29" s="82"/>
      <c r="D29" s="82" t="s">
        <v>23</v>
      </c>
      <c r="E29" s="82"/>
      <c r="F29" s="83">
        <f t="shared" si="6"/>
        <v>0</v>
      </c>
      <c r="G29" s="84">
        <f>F29*24</f>
        <v>0</v>
      </c>
      <c r="H29" s="71"/>
      <c r="I29" s="71"/>
      <c r="J29" s="72"/>
      <c r="K29" s="72"/>
      <c r="L29" s="72"/>
      <c r="M29" s="72"/>
      <c r="N29" s="72"/>
      <c r="O29" s="80"/>
    </row>
    <row r="30" spans="1:15" ht="24" customHeight="1" x14ac:dyDescent="0.15">
      <c r="A30" s="85"/>
      <c r="B30" s="86" t="s">
        <v>27</v>
      </c>
      <c r="C30" s="87"/>
      <c r="D30" s="88"/>
      <c r="E30" s="88"/>
      <c r="F30" s="94">
        <f>FLOOR(F27-F28-F29,"1:00")</f>
        <v>0</v>
      </c>
      <c r="G30" s="95">
        <f>ROUNDDOWN(G27-G28-G29,0)</f>
        <v>0</v>
      </c>
      <c r="H30" s="71"/>
      <c r="I30" s="71"/>
      <c r="J30" s="72"/>
      <c r="K30" s="72"/>
      <c r="L30" s="72"/>
      <c r="M30" s="72"/>
      <c r="N30" s="72"/>
      <c r="O30" s="91"/>
    </row>
    <row r="31" spans="1:15" ht="24" customHeight="1" x14ac:dyDescent="0.15">
      <c r="A31" s="65"/>
      <c r="B31" s="66" t="s">
        <v>22</v>
      </c>
      <c r="C31" s="67"/>
      <c r="D31" s="68" t="s">
        <v>30</v>
      </c>
      <c r="E31" s="67"/>
      <c r="F31" s="69">
        <f>E31-C31</f>
        <v>0</v>
      </c>
      <c r="G31" s="70">
        <f>F31*24</f>
        <v>0</v>
      </c>
      <c r="H31" s="71"/>
      <c r="I31" s="71"/>
      <c r="J31" s="72"/>
      <c r="K31" s="72"/>
      <c r="L31" s="72"/>
      <c r="M31" s="72"/>
      <c r="N31" s="72"/>
      <c r="O31" s="73">
        <f>IF(M$12*G34&gt;3000,3000,M$12*G34)</f>
        <v>0</v>
      </c>
    </row>
    <row r="32" spans="1:15" ht="24" customHeight="1" x14ac:dyDescent="0.15">
      <c r="A32" s="74"/>
      <c r="B32" s="75" t="s">
        <v>29</v>
      </c>
      <c r="C32" s="76"/>
      <c r="D32" s="77" t="s">
        <v>28</v>
      </c>
      <c r="E32" s="76"/>
      <c r="F32" s="92">
        <f t="shared" ref="F32:F33" si="8">E32-C32</f>
        <v>0</v>
      </c>
      <c r="G32" s="93">
        <f t="shared" ref="G32" si="9">F32*24</f>
        <v>0</v>
      </c>
      <c r="H32" s="71"/>
      <c r="I32" s="71"/>
      <c r="J32" s="72"/>
      <c r="K32" s="72"/>
      <c r="L32" s="72"/>
      <c r="M32" s="72"/>
      <c r="N32" s="72"/>
      <c r="O32" s="80"/>
    </row>
    <row r="33" spans="1:15" ht="24" customHeight="1" x14ac:dyDescent="0.15">
      <c r="A33" s="74"/>
      <c r="B33" s="81" t="s">
        <v>25</v>
      </c>
      <c r="C33" s="82"/>
      <c r="D33" s="82" t="s">
        <v>23</v>
      </c>
      <c r="E33" s="82"/>
      <c r="F33" s="83">
        <f t="shared" si="8"/>
        <v>0</v>
      </c>
      <c r="G33" s="84">
        <f>F33*24</f>
        <v>0</v>
      </c>
      <c r="H33" s="71"/>
      <c r="I33" s="71"/>
      <c r="J33" s="72"/>
      <c r="K33" s="72"/>
      <c r="L33" s="72"/>
      <c r="M33" s="72"/>
      <c r="N33" s="72"/>
      <c r="O33" s="80"/>
    </row>
    <row r="34" spans="1:15" ht="24" customHeight="1" x14ac:dyDescent="0.15">
      <c r="A34" s="85"/>
      <c r="B34" s="86" t="s">
        <v>27</v>
      </c>
      <c r="C34" s="87"/>
      <c r="D34" s="88"/>
      <c r="E34" s="88"/>
      <c r="F34" s="94">
        <f>FLOOR(F31-F32-F33,"1:00")</f>
        <v>0</v>
      </c>
      <c r="G34" s="95">
        <f>ROUNDDOWN(G31-G32-G33,0)</f>
        <v>0</v>
      </c>
      <c r="H34" s="71"/>
      <c r="I34" s="71"/>
      <c r="J34" s="72"/>
      <c r="K34" s="72"/>
      <c r="L34" s="72"/>
      <c r="M34" s="72"/>
      <c r="N34" s="72"/>
      <c r="O34" s="91"/>
    </row>
    <row r="35" spans="1:15" ht="24" customHeight="1" x14ac:dyDescent="0.15">
      <c r="A35" s="65"/>
      <c r="B35" s="66" t="s">
        <v>22</v>
      </c>
      <c r="C35" s="67"/>
      <c r="D35" s="68" t="s">
        <v>30</v>
      </c>
      <c r="E35" s="67"/>
      <c r="F35" s="69">
        <f>E35-C35</f>
        <v>0</v>
      </c>
      <c r="G35" s="70">
        <f>F35*24</f>
        <v>0</v>
      </c>
      <c r="H35" s="71"/>
      <c r="I35" s="71"/>
      <c r="J35" s="72"/>
      <c r="K35" s="72"/>
      <c r="L35" s="72"/>
      <c r="M35" s="72"/>
      <c r="N35" s="72"/>
      <c r="O35" s="73">
        <f>IF(M$12*G38&gt;3000,3000,M$12*G38)</f>
        <v>0</v>
      </c>
    </row>
    <row r="36" spans="1:15" ht="24" customHeight="1" x14ac:dyDescent="0.15">
      <c r="A36" s="74"/>
      <c r="B36" s="75" t="s">
        <v>29</v>
      </c>
      <c r="C36" s="76"/>
      <c r="D36" s="77" t="s">
        <v>23</v>
      </c>
      <c r="E36" s="76"/>
      <c r="F36" s="92">
        <f t="shared" ref="F36:F37" si="10">E36-C36</f>
        <v>0</v>
      </c>
      <c r="G36" s="93">
        <f t="shared" ref="G36" si="11">F36*24</f>
        <v>0</v>
      </c>
      <c r="H36" s="71"/>
      <c r="I36" s="71"/>
      <c r="J36" s="72"/>
      <c r="K36" s="72"/>
      <c r="L36" s="72"/>
      <c r="M36" s="72"/>
      <c r="N36" s="72"/>
      <c r="O36" s="80"/>
    </row>
    <row r="37" spans="1:15" ht="24" customHeight="1" x14ac:dyDescent="0.15">
      <c r="A37" s="74"/>
      <c r="B37" s="81" t="s">
        <v>25</v>
      </c>
      <c r="C37" s="82"/>
      <c r="D37" s="82" t="s">
        <v>23</v>
      </c>
      <c r="E37" s="82"/>
      <c r="F37" s="83">
        <f t="shared" si="10"/>
        <v>0</v>
      </c>
      <c r="G37" s="84">
        <f>F37*24</f>
        <v>0</v>
      </c>
      <c r="H37" s="71"/>
      <c r="I37" s="71"/>
      <c r="J37" s="72"/>
      <c r="K37" s="72"/>
      <c r="L37" s="72"/>
      <c r="M37" s="72"/>
      <c r="N37" s="72"/>
      <c r="O37" s="80"/>
    </row>
    <row r="38" spans="1:15" ht="24" customHeight="1" x14ac:dyDescent="0.15">
      <c r="A38" s="85"/>
      <c r="B38" s="86" t="s">
        <v>27</v>
      </c>
      <c r="C38" s="87"/>
      <c r="D38" s="88"/>
      <c r="E38" s="88"/>
      <c r="F38" s="94">
        <f>FLOOR(F35-F36-F37,"1:00")</f>
        <v>0</v>
      </c>
      <c r="G38" s="95">
        <f>ROUNDDOWN(G35-G36-G37,0)</f>
        <v>0</v>
      </c>
      <c r="H38" s="71"/>
      <c r="I38" s="71"/>
      <c r="J38" s="72"/>
      <c r="K38" s="72"/>
      <c r="L38" s="72"/>
      <c r="M38" s="72"/>
      <c r="N38" s="72"/>
      <c r="O38" s="91"/>
    </row>
    <row r="39" spans="1:15" ht="24" customHeight="1" x14ac:dyDescent="0.15">
      <c r="A39" s="65"/>
      <c r="B39" s="66" t="s">
        <v>22</v>
      </c>
      <c r="C39" s="67"/>
      <c r="D39" s="68" t="s">
        <v>30</v>
      </c>
      <c r="E39" s="67"/>
      <c r="F39" s="69">
        <f>E39-C39</f>
        <v>0</v>
      </c>
      <c r="G39" s="70">
        <f>F39*24</f>
        <v>0</v>
      </c>
      <c r="H39" s="71"/>
      <c r="I39" s="71"/>
      <c r="J39" s="72"/>
      <c r="K39" s="72"/>
      <c r="L39" s="72"/>
      <c r="M39" s="72"/>
      <c r="N39" s="72"/>
      <c r="O39" s="73">
        <f>IF(M$12*G42&gt;3000,3000,M$12*G42)</f>
        <v>0</v>
      </c>
    </row>
    <row r="40" spans="1:15" ht="24" customHeight="1" x14ac:dyDescent="0.15">
      <c r="A40" s="74"/>
      <c r="B40" s="75" t="s">
        <v>24</v>
      </c>
      <c r="C40" s="76"/>
      <c r="D40" s="77" t="s">
        <v>23</v>
      </c>
      <c r="E40" s="76"/>
      <c r="F40" s="92">
        <f t="shared" ref="F40:F41" si="12">E40-C40</f>
        <v>0</v>
      </c>
      <c r="G40" s="93">
        <f t="shared" ref="G40" si="13">F40*24</f>
        <v>0</v>
      </c>
      <c r="H40" s="71"/>
      <c r="I40" s="71"/>
      <c r="J40" s="72"/>
      <c r="K40" s="72"/>
      <c r="L40" s="72"/>
      <c r="M40" s="72"/>
      <c r="N40" s="72"/>
      <c r="O40" s="80"/>
    </row>
    <row r="41" spans="1:15" ht="24" customHeight="1" x14ac:dyDescent="0.15">
      <c r="A41" s="74"/>
      <c r="B41" s="81" t="s">
        <v>25</v>
      </c>
      <c r="C41" s="82"/>
      <c r="D41" s="82" t="s">
        <v>23</v>
      </c>
      <c r="E41" s="82"/>
      <c r="F41" s="83">
        <f t="shared" si="12"/>
        <v>0</v>
      </c>
      <c r="G41" s="84">
        <f>F41*24</f>
        <v>0</v>
      </c>
      <c r="H41" s="71"/>
      <c r="I41" s="71"/>
      <c r="J41" s="72"/>
      <c r="K41" s="72"/>
      <c r="L41" s="72"/>
      <c r="M41" s="72"/>
      <c r="N41" s="72"/>
      <c r="O41" s="80"/>
    </row>
    <row r="42" spans="1:15" ht="24" customHeight="1" x14ac:dyDescent="0.15">
      <c r="A42" s="85"/>
      <c r="B42" s="86" t="s">
        <v>27</v>
      </c>
      <c r="C42" s="87"/>
      <c r="D42" s="88"/>
      <c r="E42" s="88"/>
      <c r="F42" s="94">
        <f>FLOOR(F39-F40-F41,"1:00")</f>
        <v>0</v>
      </c>
      <c r="G42" s="95">
        <f>ROUNDDOWN(G39-G40-G41,0)</f>
        <v>0</v>
      </c>
      <c r="H42" s="71"/>
      <c r="I42" s="71"/>
      <c r="J42" s="72"/>
      <c r="K42" s="72"/>
      <c r="L42" s="72"/>
      <c r="M42" s="72"/>
      <c r="N42" s="72"/>
      <c r="O42" s="91"/>
    </row>
    <row r="43" spans="1:15" ht="24" customHeight="1" x14ac:dyDescent="0.15">
      <c r="A43" s="65"/>
      <c r="B43" s="66" t="s">
        <v>22</v>
      </c>
      <c r="C43" s="67"/>
      <c r="D43" s="68" t="s">
        <v>30</v>
      </c>
      <c r="E43" s="67"/>
      <c r="F43" s="69">
        <f>E43-C43</f>
        <v>0</v>
      </c>
      <c r="G43" s="70">
        <f>F43*24</f>
        <v>0</v>
      </c>
      <c r="H43" s="71"/>
      <c r="I43" s="71"/>
      <c r="J43" s="72"/>
      <c r="K43" s="72"/>
      <c r="L43" s="72"/>
      <c r="M43" s="72"/>
      <c r="N43" s="72"/>
      <c r="O43" s="73">
        <f>IF(M$12*G46&gt;3000,3000,M$12*G46)</f>
        <v>0</v>
      </c>
    </row>
    <row r="44" spans="1:15" ht="24" customHeight="1" x14ac:dyDescent="0.15">
      <c r="A44" s="74"/>
      <c r="B44" s="75" t="s">
        <v>24</v>
      </c>
      <c r="C44" s="76"/>
      <c r="D44" s="77" t="s">
        <v>23</v>
      </c>
      <c r="E44" s="76"/>
      <c r="F44" s="92">
        <f t="shared" ref="F44:F45" si="14">E44-C44</f>
        <v>0</v>
      </c>
      <c r="G44" s="93">
        <f t="shared" ref="G44" si="15">F44*24</f>
        <v>0</v>
      </c>
      <c r="H44" s="71"/>
      <c r="I44" s="71"/>
      <c r="J44" s="72"/>
      <c r="K44" s="72"/>
      <c r="L44" s="72"/>
      <c r="M44" s="72"/>
      <c r="N44" s="72"/>
      <c r="O44" s="80"/>
    </row>
    <row r="45" spans="1:15" ht="24" customHeight="1" x14ac:dyDescent="0.15">
      <c r="A45" s="74"/>
      <c r="B45" s="81" t="s">
        <v>25</v>
      </c>
      <c r="C45" s="82"/>
      <c r="D45" s="82" t="s">
        <v>28</v>
      </c>
      <c r="E45" s="82"/>
      <c r="F45" s="83">
        <f t="shared" si="14"/>
        <v>0</v>
      </c>
      <c r="G45" s="84">
        <f>F45*24</f>
        <v>0</v>
      </c>
      <c r="H45" s="71"/>
      <c r="I45" s="71"/>
      <c r="J45" s="72"/>
      <c r="K45" s="72"/>
      <c r="L45" s="72"/>
      <c r="M45" s="72"/>
      <c r="N45" s="72"/>
      <c r="O45" s="80"/>
    </row>
    <row r="46" spans="1:15" ht="24" customHeight="1" x14ac:dyDescent="0.15">
      <c r="A46" s="85"/>
      <c r="B46" s="86" t="s">
        <v>27</v>
      </c>
      <c r="C46" s="87"/>
      <c r="D46" s="88"/>
      <c r="E46" s="88"/>
      <c r="F46" s="94">
        <f>FLOOR(F43-F44-F45,"1:00")</f>
        <v>0</v>
      </c>
      <c r="G46" s="95">
        <f>ROUNDDOWN(G43-G44-G45,0)</f>
        <v>0</v>
      </c>
      <c r="H46" s="71"/>
      <c r="I46" s="71"/>
      <c r="J46" s="72"/>
      <c r="K46" s="72"/>
      <c r="L46" s="72"/>
      <c r="M46" s="72"/>
      <c r="N46" s="72"/>
      <c r="O46" s="91"/>
    </row>
    <row r="47" spans="1:15" ht="24" customHeight="1" x14ac:dyDescent="0.15">
      <c r="A47" s="65"/>
      <c r="B47" s="66" t="s">
        <v>22</v>
      </c>
      <c r="C47" s="67"/>
      <c r="D47" s="68" t="s">
        <v>30</v>
      </c>
      <c r="E47" s="67"/>
      <c r="F47" s="69">
        <f>E47-C47</f>
        <v>0</v>
      </c>
      <c r="G47" s="70">
        <f>F47*24</f>
        <v>0</v>
      </c>
      <c r="H47" s="71"/>
      <c r="I47" s="71"/>
      <c r="J47" s="72"/>
      <c r="K47" s="72"/>
      <c r="L47" s="72"/>
      <c r="M47" s="72"/>
      <c r="N47" s="72"/>
      <c r="O47" s="73">
        <f>IF(M$12*G50&gt;3000,3000,M$12*G50)</f>
        <v>0</v>
      </c>
    </row>
    <row r="48" spans="1:15" ht="24" customHeight="1" x14ac:dyDescent="0.15">
      <c r="A48" s="74"/>
      <c r="B48" s="75" t="s">
        <v>29</v>
      </c>
      <c r="C48" s="76"/>
      <c r="D48" s="77" t="s">
        <v>23</v>
      </c>
      <c r="E48" s="76"/>
      <c r="F48" s="92">
        <f t="shared" ref="F48:F49" si="16">E48-C48</f>
        <v>0</v>
      </c>
      <c r="G48" s="93">
        <f t="shared" ref="G48" si="17">F48*24</f>
        <v>0</v>
      </c>
      <c r="H48" s="71"/>
      <c r="I48" s="71"/>
      <c r="J48" s="72"/>
      <c r="K48" s="72"/>
      <c r="L48" s="72"/>
      <c r="M48" s="72"/>
      <c r="N48" s="72"/>
      <c r="O48" s="80"/>
    </row>
    <row r="49" spans="1:17" ht="24" customHeight="1" x14ac:dyDescent="0.15">
      <c r="A49" s="74"/>
      <c r="B49" s="81" t="s">
        <v>25</v>
      </c>
      <c r="C49" s="82"/>
      <c r="D49" s="82" t="s">
        <v>23</v>
      </c>
      <c r="E49" s="82"/>
      <c r="F49" s="83">
        <f t="shared" si="16"/>
        <v>0</v>
      </c>
      <c r="G49" s="84">
        <f>F49*24</f>
        <v>0</v>
      </c>
      <c r="H49" s="71"/>
      <c r="I49" s="71"/>
      <c r="J49" s="72"/>
      <c r="K49" s="72"/>
      <c r="L49" s="72"/>
      <c r="M49" s="72"/>
      <c r="N49" s="72"/>
      <c r="O49" s="80"/>
    </row>
    <row r="50" spans="1:17" ht="24" customHeight="1" x14ac:dyDescent="0.15">
      <c r="A50" s="85"/>
      <c r="B50" s="86" t="s">
        <v>27</v>
      </c>
      <c r="C50" s="87"/>
      <c r="D50" s="88"/>
      <c r="E50" s="88"/>
      <c r="F50" s="94">
        <f>FLOOR(F47-F48-F49,"1:00")</f>
        <v>0</v>
      </c>
      <c r="G50" s="95">
        <f>ROUNDDOWN(G47-G48-G49,0)</f>
        <v>0</v>
      </c>
      <c r="H50" s="71"/>
      <c r="I50" s="71"/>
      <c r="J50" s="72"/>
      <c r="K50" s="72"/>
      <c r="L50" s="72"/>
      <c r="M50" s="72"/>
      <c r="N50" s="72"/>
      <c r="O50" s="91"/>
    </row>
    <row r="51" spans="1:17" ht="24" customHeight="1" x14ac:dyDescent="0.15">
      <c r="A51" s="65"/>
      <c r="B51" s="66" t="s">
        <v>22</v>
      </c>
      <c r="C51" s="67"/>
      <c r="D51" s="68" t="s">
        <v>30</v>
      </c>
      <c r="E51" s="67"/>
      <c r="F51" s="69">
        <f>E51-C51</f>
        <v>0</v>
      </c>
      <c r="G51" s="70">
        <f>F51*24</f>
        <v>0</v>
      </c>
      <c r="H51" s="71"/>
      <c r="I51" s="71"/>
      <c r="J51" s="72"/>
      <c r="K51" s="72"/>
      <c r="L51" s="72"/>
      <c r="M51" s="72"/>
      <c r="N51" s="72"/>
      <c r="O51" s="73">
        <f>IF(M$12*G54&gt;3000,3000,M$12*G54)</f>
        <v>0</v>
      </c>
    </row>
    <row r="52" spans="1:17" ht="24" customHeight="1" x14ac:dyDescent="0.15">
      <c r="A52" s="74"/>
      <c r="B52" s="75" t="s">
        <v>29</v>
      </c>
      <c r="C52" s="76"/>
      <c r="D52" s="77" t="s">
        <v>28</v>
      </c>
      <c r="E52" s="76"/>
      <c r="F52" s="92">
        <f t="shared" ref="F52:F53" si="18">E52-C52</f>
        <v>0</v>
      </c>
      <c r="G52" s="93">
        <f t="shared" ref="G52" si="19">F52*24</f>
        <v>0</v>
      </c>
      <c r="H52" s="71"/>
      <c r="I52" s="71"/>
      <c r="J52" s="72"/>
      <c r="K52" s="72"/>
      <c r="L52" s="72"/>
      <c r="M52" s="72"/>
      <c r="N52" s="72"/>
      <c r="O52" s="80"/>
    </row>
    <row r="53" spans="1:17" ht="24" customHeight="1" x14ac:dyDescent="0.15">
      <c r="A53" s="74"/>
      <c r="B53" s="81" t="s">
        <v>25</v>
      </c>
      <c r="C53" s="82"/>
      <c r="D53" s="82" t="s">
        <v>28</v>
      </c>
      <c r="E53" s="82"/>
      <c r="F53" s="83">
        <f t="shared" si="18"/>
        <v>0</v>
      </c>
      <c r="G53" s="84">
        <f>F53*24</f>
        <v>0</v>
      </c>
      <c r="H53" s="71"/>
      <c r="I53" s="71"/>
      <c r="J53" s="72"/>
      <c r="K53" s="72"/>
      <c r="L53" s="72"/>
      <c r="M53" s="72"/>
      <c r="N53" s="72"/>
      <c r="O53" s="80"/>
    </row>
    <row r="54" spans="1:17" ht="24" customHeight="1" x14ac:dyDescent="0.15">
      <c r="A54" s="85"/>
      <c r="B54" s="86" t="s">
        <v>27</v>
      </c>
      <c r="C54" s="87"/>
      <c r="D54" s="88"/>
      <c r="E54" s="88"/>
      <c r="F54" s="94">
        <f>FLOOR(F51-F52-F53,"1:00")</f>
        <v>0</v>
      </c>
      <c r="G54" s="95">
        <f>ROUNDDOWN(G51-G52-G53,0)</f>
        <v>0</v>
      </c>
      <c r="H54" s="71"/>
      <c r="I54" s="71"/>
      <c r="J54" s="72"/>
      <c r="K54" s="72"/>
      <c r="L54" s="72"/>
      <c r="M54" s="72"/>
      <c r="N54" s="72"/>
      <c r="O54" s="91"/>
    </row>
    <row r="55" spans="1:17" x14ac:dyDescent="0.15">
      <c r="A55" s="96" t="s">
        <v>31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8"/>
      <c r="P55" s="10"/>
      <c r="Q55" s="10"/>
    </row>
    <row r="56" spans="1:17" ht="23.25" customHeight="1" x14ac:dyDescent="0.15">
      <c r="A56" s="99" t="s">
        <v>32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1"/>
    </row>
    <row r="57" spans="1:17" ht="23.25" customHeight="1" x14ac:dyDescent="0.15">
      <c r="A57" s="102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4"/>
    </row>
    <row r="58" spans="1:17" ht="23.25" customHeight="1" thickBot="1" x14ac:dyDescent="0.2">
      <c r="A58" s="105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7"/>
    </row>
  </sheetData>
  <mergeCells count="67">
    <mergeCell ref="A55:O55"/>
    <mergeCell ref="A56:O58"/>
    <mergeCell ref="A47:A50"/>
    <mergeCell ref="H47:I50"/>
    <mergeCell ref="J47:N50"/>
    <mergeCell ref="O47:O50"/>
    <mergeCell ref="A51:A54"/>
    <mergeCell ref="H51:I54"/>
    <mergeCell ref="J51:N54"/>
    <mergeCell ref="O51:O54"/>
    <mergeCell ref="A39:A42"/>
    <mergeCell ref="H39:I42"/>
    <mergeCell ref="J39:N42"/>
    <mergeCell ref="O39:O42"/>
    <mergeCell ref="A43:A46"/>
    <mergeCell ref="H43:I46"/>
    <mergeCell ref="J43:N46"/>
    <mergeCell ref="O43:O46"/>
    <mergeCell ref="A31:A34"/>
    <mergeCell ref="H31:I34"/>
    <mergeCell ref="J31:N34"/>
    <mergeCell ref="O31:O34"/>
    <mergeCell ref="A35:A38"/>
    <mergeCell ref="H35:I38"/>
    <mergeCell ref="J35:N38"/>
    <mergeCell ref="O35:O38"/>
    <mergeCell ref="A23:A26"/>
    <mergeCell ref="H23:I26"/>
    <mergeCell ref="J23:N26"/>
    <mergeCell ref="O23:O26"/>
    <mergeCell ref="A27:A30"/>
    <mergeCell ref="H27:I30"/>
    <mergeCell ref="J27:N30"/>
    <mergeCell ref="O27:O30"/>
    <mergeCell ref="A15:A18"/>
    <mergeCell ref="H15:I18"/>
    <mergeCell ref="J15:N18"/>
    <mergeCell ref="O15:O18"/>
    <mergeCell ref="A19:A22"/>
    <mergeCell ref="H19:I22"/>
    <mergeCell ref="J19:N22"/>
    <mergeCell ref="O19:O22"/>
    <mergeCell ref="I8:I9"/>
    <mergeCell ref="I12:I13"/>
    <mergeCell ref="M12:O12"/>
    <mergeCell ref="A13:E13"/>
    <mergeCell ref="M13:O13"/>
    <mergeCell ref="A14:E14"/>
    <mergeCell ref="H14:I14"/>
    <mergeCell ref="J14:N14"/>
    <mergeCell ref="P4:P5"/>
    <mergeCell ref="Q4:Q5"/>
    <mergeCell ref="A6:A7"/>
    <mergeCell ref="B6:I7"/>
    <mergeCell ref="L6:M9"/>
    <mergeCell ref="N6:O9"/>
    <mergeCell ref="P6:P7"/>
    <mergeCell ref="Q6:Q7"/>
    <mergeCell ref="A8:A9"/>
    <mergeCell ref="B8:H9"/>
    <mergeCell ref="A1:O1"/>
    <mergeCell ref="A4:A5"/>
    <mergeCell ref="B4:E5"/>
    <mergeCell ref="F4:F5"/>
    <mergeCell ref="G4:I5"/>
    <mergeCell ref="L4:M5"/>
    <mergeCell ref="N4:O5"/>
  </mergeCells>
  <phoneticPr fontId="3"/>
  <dataValidations count="1">
    <dataValidation type="date" operator="greaterThanOrEqual" allowBlank="1" showInputMessage="1" showErrorMessage="1" sqref="A15:A23 A27:A54">
      <formula1>43191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【様式②】業務月報</vt:lpstr>
      <vt:lpstr>【様式②】業務月報!Print_Area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horikubi yuna</dc:creator>
  <cp:lastModifiedBy>horikubi yuna</cp:lastModifiedBy>
  <cp:lastPrinted>2025-03-27T23:56:41Z</cp:lastPrinted>
  <dcterms:created xsi:type="dcterms:W3CDTF">2025-03-27T23:56:35Z</dcterms:created>
  <dcterms:modified xsi:type="dcterms:W3CDTF">2025-03-27T23:56:58Z</dcterms:modified>
</cp:coreProperties>
</file>