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5"/>
  <workbookPr/>
  <mc:AlternateContent xmlns:mc="http://schemas.openxmlformats.org/markup-compatibility/2006">
    <mc:Choice Requires="x15">
      <x15ac:absPath xmlns:x15ac="http://schemas.microsoft.com/office/spreadsheetml/2010/11/ac" url="\\Fs-olive\303財政課\⑤予算・決算\⑦財政状況公表等\04_財政状況等一覧表\R5決算（9月公表分）\04 県報告\"/>
    </mc:Choice>
  </mc:AlternateContent>
  <xr:revisionPtr revIDLastSave="0" documentId="13_ncr:1_{39225EE5-E718-4C34-A657-1B357655200A}" xr6:coauthVersionLast="36" xr6:coauthVersionMax="36" xr10:uidLastSave="{00000000-0000-0000-0000-000000000000}"/>
  <bookViews>
    <workbookView xWindow="0" yWindow="0" windowWidth="23040" windowHeight="8964" firstSheet="12" activeTab="13"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公会計指標分析・財政指標組合せ分析表" sheetId="20" r:id="rId14"/>
    <sheet name="施設類型別ストック情報分析表①" sheetId="18" r:id="rId15"/>
    <sheet name="施設類型別ストック情報分析表②" sheetId="19" r:id="rId16"/>
    <sheet name="データシート" sheetId="14" state="hidden" r:id="rId17"/>
  </sheets>
  <externalReferences>
    <externalReference r:id="rId18"/>
  </externalReferences>
  <definedNames>
    <definedName name="Z_2D83F52D_14AA_4372_A524_9D7D39EB1206_.wvu.Cols" localSheetId="2" hidden="1">'各会計、関係団体の財政状況及び健全化判断比率'!$EB:$XFD</definedName>
    <definedName name="Z_2D83F52D_14AA_4372_A524_9D7D39EB1206_.wvu.Cols" localSheetId="12" hidden="1">基金残高に係る経年分析!$P:$XFD</definedName>
    <definedName name="Z_2D83F52D_14AA_4372_A524_9D7D39EB1206_.wvu.Cols" localSheetId="4" hidden="1">'経常経費分析表（経常収支比率の分析）'!$DM:$XFD</definedName>
    <definedName name="Z_2D83F52D_14AA_4372_A524_9D7D39EB1206_.wvu.Cols" localSheetId="5" hidden="1">'経常経費分析表（人件費・公債費・普通建設事業費の分析）'!$AU:$XFD</definedName>
    <definedName name="Z_2D83F52D_14AA_4372_A524_9D7D39EB1206_.wvu.Cols" localSheetId="3" hidden="1">財政比較分析表!$DQ:$XFD</definedName>
    <definedName name="Z_2D83F52D_14AA_4372_A524_9D7D39EB1206_.wvu.Cols" localSheetId="10" hidden="1">'実質公債費比率（分子）の構造'!$V:$XFD</definedName>
    <definedName name="Z_2D83F52D_14AA_4372_A524_9D7D39EB1206_.wvu.Cols" localSheetId="8" hidden="1">実質収支比率等に係る経年分析!$Q:$XFD</definedName>
    <definedName name="Z_2D83F52D_14AA_4372_A524_9D7D39EB1206_.wvu.Cols" localSheetId="11" hidden="1">'将来負担比率（分子）の構造'!$T:$XFD</definedName>
    <definedName name="Z_2D83F52D_14AA_4372_A524_9D7D39EB1206_.wvu.Cols" localSheetId="6" hidden="1">'性質別歳出決算分析表（住民一人当たりのコスト）'!$DV:$XFD</definedName>
    <definedName name="Z_2D83F52D_14AA_4372_A524_9D7D39EB1206_.wvu.Cols" localSheetId="0" hidden="1">総括表!$DP:$XFD</definedName>
    <definedName name="Z_2D83F52D_14AA_4372_A524_9D7D39EB1206_.wvu.Cols" localSheetId="1" hidden="1">普通会計の状況!$EN:$XFD</definedName>
    <definedName name="Z_2D83F52D_14AA_4372_A524_9D7D39EB1206_.wvu.Cols" localSheetId="7" hidden="1">'目的別歳出決算分析表（住民一人当たりのコスト）'!$DV:$XFD</definedName>
    <definedName name="Z_2D83F52D_14AA_4372_A524_9D7D39EB1206_.wvu.Cols" localSheetId="9" hidden="1">連結実質赤字比率に係る赤字・黒字の構成分析!$Q:$XFD</definedName>
    <definedName name="Z_2D83F52D_14AA_4372_A524_9D7D39EB1206_.wvu.Rows" localSheetId="2" hidden="1">'各会計、関係団体の財政状況及び健全化判断比率'!$136:$1048576,'各会計、関係団体の財政状況及び健全化判断比率'!$89:$101,'各会計、関係団体の財政状況及び健全化判断比率'!$135:$135</definedName>
    <definedName name="Z_2D83F52D_14AA_4372_A524_9D7D39EB1206_.wvu.Rows" localSheetId="12" hidden="1">基金残高に係る経年分析!$65:$1048576</definedName>
    <definedName name="Z_2D83F52D_14AA_4372_A524_9D7D39EB1206_.wvu.Rows" localSheetId="4" hidden="1">'経常経費分析表（経常収支比率の分析）'!$90:$1048576</definedName>
    <definedName name="Z_2D83F52D_14AA_4372_A524_9D7D39EB1206_.wvu.Rows" localSheetId="5" hidden="1">'経常経費分析表（人件費・公債費・普通建設事業費の分析）'!$74:$1048576,'経常経費分析表（人件費・公債費・普通建設事業費の分析）'!$67:$73</definedName>
    <definedName name="Z_2D83F52D_14AA_4372_A524_9D7D39EB1206_.wvu.Rows" localSheetId="3" hidden="1">財政比較分析表!$106:$1048576,財政比較分析表!$98:$105</definedName>
    <definedName name="Z_2D83F52D_14AA_4372_A524_9D7D39EB1206_.wvu.Rows" localSheetId="10" hidden="1">'実質公債費比率（分子）の構造'!$65:$1048576</definedName>
    <definedName name="Z_2D83F52D_14AA_4372_A524_9D7D39EB1206_.wvu.Rows" localSheetId="8" hidden="1">実質収支比率等に係る経年分析!$51:$1048576</definedName>
    <definedName name="Z_2D83F52D_14AA_4372_A524_9D7D39EB1206_.wvu.Rows" localSheetId="11" hidden="1">'将来負担比率（分子）の構造'!$56:$1048576</definedName>
    <definedName name="Z_2D83F52D_14AA_4372_A524_9D7D39EB1206_.wvu.Rows" localSheetId="6" hidden="1">'性質別歳出決算分析表（住民一人当たりのコスト）'!$122:$1048576,'性質別歳出決算分析表（住民一人当たりのコスト）'!$117:$121</definedName>
    <definedName name="Z_2D83F52D_14AA_4372_A524_9D7D39EB1206_.wvu.Rows" localSheetId="0" hidden="1">総括表!$57:$1048576</definedName>
    <definedName name="Z_2D83F52D_14AA_4372_A524_9D7D39EB1206_.wvu.Rows" localSheetId="1" hidden="1">普通会計の状況!$50:$1048576</definedName>
    <definedName name="Z_2D83F52D_14AA_4372_A524_9D7D39EB1206_.wvu.Rows" localSheetId="7" hidden="1">'目的別歳出決算分析表（住民一人当たりのコスト）'!$117:$1048576</definedName>
    <definedName name="Z_2D83F52D_14AA_4372_A524_9D7D39EB1206_.wvu.Rows" localSheetId="9" hidden="1">連結実質赤字比率に係る赤字・黒字の構成分析!$46:$1048576</definedName>
  </definedNames>
  <calcPr calcId="191029"/>
  <customWorkbookViews>
    <customWorkbookView name="okada katsushi - 個人用ビュー" guid="{2D83F52D-14AA-4372-A524-9D7D39EB1206}" mergeInterval="0" personalView="1" maximized="1" xWindow="-8" yWindow="-8" windowWidth="1936" windowHeight="1056" activeSheetId="1"/>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7" i="1" l="1"/>
  <c r="AO36" i="1"/>
  <c r="AO35" i="1"/>
  <c r="AO34" i="1"/>
  <c r="W37"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BE43" i="1" l="1"/>
  <c r="AM43" i="1"/>
  <c r="U43" i="1"/>
  <c r="C43" i="1"/>
  <c r="BE42" i="1"/>
  <c r="AM42" i="1"/>
  <c r="U42" i="1"/>
  <c r="C42" i="1"/>
  <c r="BE41" i="1"/>
  <c r="AM41" i="1"/>
  <c r="U41" i="1"/>
  <c r="C41" i="1"/>
  <c r="BE40" i="1"/>
  <c r="AM40" i="1"/>
  <c r="U40" i="1"/>
  <c r="C40" i="1"/>
  <c r="BE39" i="1"/>
  <c r="AM39" i="1"/>
  <c r="U39" i="1"/>
  <c r="C39" i="1"/>
  <c r="BE38" i="1"/>
  <c r="AM38" i="1"/>
  <c r="U38" i="1"/>
  <c r="C38" i="1"/>
  <c r="BE37" i="1"/>
  <c r="C37" i="1"/>
  <c r="BW36" i="1"/>
  <c r="BW37" i="1" s="1"/>
  <c r="BW38" i="1" s="1"/>
  <c r="BW39" i="1" s="1"/>
  <c r="BW40" i="1" s="1"/>
  <c r="BW41" i="1" s="1"/>
  <c r="BW42" i="1" s="1"/>
  <c r="BW43" i="1" s="1"/>
  <c r="BE36" i="1"/>
  <c r="C36" i="1"/>
  <c r="BW35" i="1"/>
  <c r="BE35" i="1"/>
  <c r="CO34" i="1"/>
  <c r="CO35" i="1" s="1"/>
  <c r="CO36" i="1" s="1"/>
  <c r="CO37" i="1" s="1"/>
  <c r="CO38" i="1" s="1"/>
  <c r="CO39" i="1" s="1"/>
  <c r="CO40" i="1" s="1"/>
  <c r="CO41" i="1" s="1"/>
  <c r="CO42" i="1" s="1"/>
  <c r="CO43" i="1" s="1"/>
  <c r="BW34" i="1"/>
  <c r="BE34" i="1"/>
  <c r="C34" i="1"/>
  <c r="C35" i="1" l="1"/>
  <c r="U34"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5" i="1" l="1"/>
  <c r="U36" i="1" s="1"/>
  <c r="U37" i="1" s="1"/>
  <c r="AM34" i="1"/>
  <c r="AM35" i="1" s="1"/>
  <c r="AM36" i="1" s="1"/>
  <c r="AM37" i="1" s="1"/>
</calcChain>
</file>

<file path=xl/sharedStrings.xml><?xml version="1.0" encoding="utf-8"?>
<sst xmlns="http://schemas.openxmlformats.org/spreadsheetml/2006/main" count="1136" uniqueCount="594">
  <si>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</si>
  <si>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</si>
  <si>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</si>
  <si>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</si>
  <si>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</si>
  <si>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</si>
  <si>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</si>
  <si>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</si>
  <si>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</si>
  <si>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</si>
  <si>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</si>
  <si>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</si>
  <si>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</si>
  <si>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</si>
  <si>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</si>
  <si>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</si>
  <si>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</si>
  <si>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</si>
  <si>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</si>
  <si>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</si>
  <si>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</si>
  <si>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</si>
  <si>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</si>
  <si>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</si>
  <si>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</si>
  <si>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</si>
  <si>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</si>
  <si>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</si>
  <si>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</si>
  <si>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</si>
  <si>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</si>
  <si>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</si>
  <si>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</si>
  <si>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</si>
  <si>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</si>
  <si>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</si>
  <si>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</si>
  <si>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</si>
  <si>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</si>
  <si>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</si>
  <si>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</si>
  <si>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</si>
  <si>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</si>
  <si>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</si>
  <si>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</si>
  <si>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</si>
  <si>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</si>
  <si>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</si>
  <si>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</si>
  <si>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</si>
  <si>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</si>
  <si>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</si>
  <si>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</si>
  <si>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</si>
  <si>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</si>
  <si>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</si>
  <si>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</si>
  <si>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</si>
  <si>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</si>
  <si>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</si>
  <si>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</si>
  <si>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</si>
  <si>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</si>
  <si>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</si>
  <si>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</si>
  <si>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</si>
  <si>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</si>
  <si>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</si>
  <si>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</si>
  <si>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</si>
  <si>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</si>
  <si>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</si>
  <si>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</si>
  <si>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</si>
  <si>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</si>
  <si>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</si>
  <si>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</si>
  <si>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</si>
  <si>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</si>
  <si>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</si>
  <si>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</si>
  <si>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施行時特例市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</si>
  <si>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</si>
  <si>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</si>
  <si>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</si>
  <si>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</si>
  <si>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</si>
  <si>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</si>
  <si>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</si>
  <si>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</si>
  <si>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</si>
  <si>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</si>
  <si>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</si>
  <si>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</si>
  <si>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上越市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</si>
  <si>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</si>
  <si>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</si>
  <si>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</si>
  <si>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</si>
  <si>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</si>
  <si>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</si>
  <si>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</si>
  <si>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</si>
  <si>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</si>
  <si>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</si>
  <si>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</si>
  <si>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</si>
  <si>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</si>
  <si>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</si>
  <si>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</si>
  <si>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</si>
  <si>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</si>
  <si>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</si>
  <si>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</si>
  <si>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</si>
  <si>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</si>
  <si>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</si>
  <si>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</si>
  <si>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</si>
  <si>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</si>
  <si>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</si>
  <si>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</si>
  <si>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</si>
  <si>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</si>
  <si>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</si>
  <si>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</si>
  <si>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</si>
  <si>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</si>
  <si>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</si>
  <si>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</si>
  <si>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</si>
  <si>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</si>
  <si>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</si>
  <si>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</si>
  <si>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</si>
  <si>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</si>
  <si>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</si>
  <si>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</si>
  <si>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</si>
  <si>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</si>
  <si>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</si>
  <si>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</si>
  <si>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6"/>
  </si>
  <si>
    <t>うち日本人(％)</t>
    <phoneticPr fontId="5"/>
  </si>
  <si>
    <t>-1.2</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</si>
  <si>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</si>
  <si>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</si>
  <si>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</si>
  <si>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</si>
  <si>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</si>
  <si>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</si>
  <si>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</si>
  <si>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</si>
  <si>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</si>
  <si>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</si>
  <si>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</si>
  <si>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</si>
  <si>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</si>
  <si>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</si>
  <si>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</si>
  <si>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</si>
  <si>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</si>
  <si>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</si>
  <si>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</si>
  <si>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</si>
  <si>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</si>
  <si>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</si>
  <si>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</si>
  <si>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</si>
  <si>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</si>
  <si>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</si>
  <si>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</si>
  <si>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</si>
  <si>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</si>
  <si>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</si>
  <si>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</si>
  <si>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</si>
  <si>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</si>
  <si>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</si>
  <si>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</si>
  <si>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</si>
  <si>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</si>
  <si>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</si>
  <si>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</si>
  <si>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</si>
  <si>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</si>
  <si>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</si>
  <si>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</si>
  <si>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</si>
  <si>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</si>
  <si>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</si>
  <si>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</si>
  <si>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</si>
  <si>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</si>
  <si>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</si>
  <si>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</si>
  <si>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</si>
  <si>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</si>
  <si>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</si>
  <si>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</si>
  <si>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</si>
  <si>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</si>
  <si>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</si>
  <si>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新潟県上越市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</si>
  <si>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</si>
  <si>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</si>
  <si>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</si>
  <si>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</si>
  <si>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</si>
  <si>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</si>
  <si>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</si>
  <si>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</si>
  <si>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</si>
  <si>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</si>
  <si>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</si>
  <si>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</si>
  <si>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</si>
  <si>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</si>
  <si>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</si>
  <si>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</si>
  <si>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</si>
  <si>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</si>
  <si>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</si>
  <si>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</si>
  <si>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</si>
  <si>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</si>
  <si>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</si>
  <si>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</si>
  <si>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</si>
  <si>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</si>
  <si>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</si>
  <si>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</si>
  <si>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</si>
  <si>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</si>
  <si>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</si>
  <si>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</si>
  <si>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</si>
  <si>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</si>
  <si>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</si>
  <si>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</si>
  <si>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</si>
  <si>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</si>
  <si>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</si>
  <si>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</si>
  <si>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</si>
  <si>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</si>
  <si>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</si>
  <si>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</si>
  <si>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</si>
  <si>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</si>
  <si>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</si>
  <si>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</si>
  <si>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</si>
  <si>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</si>
  <si>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</si>
  <si>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</si>
  <si>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</si>
  <si>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</si>
  <si>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</si>
  <si>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</si>
  <si>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</si>
  <si>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</si>
  <si>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</si>
  <si>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</si>
  <si>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</si>
  <si>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</si>
  <si>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</si>
  <si>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</si>
  <si>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</si>
  <si>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</si>
  <si>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</si>
  <si>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</si>
  <si>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</si>
  <si>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</si>
  <si>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</si>
  <si>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</si>
  <si>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</si>
  <si>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</si>
  <si>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</si>
  <si>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</si>
  <si>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</si>
  <si>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</si>
  <si>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</si>
  <si>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</si>
  <si>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</si>
  <si>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</si>
  <si>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</si>
  <si>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</si>
  <si>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</si>
  <si>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</si>
  <si>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</si>
  <si>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</si>
  <si>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</si>
  <si>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</si>
  <si>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</si>
  <si>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</si>
  <si>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</si>
  <si>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</si>
  <si>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</si>
  <si>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</si>
  <si>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</si>
  <si>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</si>
  <si>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</si>
  <si>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</si>
  <si>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</si>
  <si>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</si>
  <si>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</si>
  <si>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</si>
  <si>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</si>
  <si>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</si>
  <si>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</si>
  <si>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</si>
  <si>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</si>
  <si>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</si>
  <si>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</si>
  <si>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</si>
  <si>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</si>
  <si>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</si>
  <si>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</si>
  <si>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</si>
  <si>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</si>
  <si>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</si>
  <si>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</si>
  <si>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</si>
  <si>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</si>
  <si>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</si>
  <si>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</si>
  <si>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</si>
  <si>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</si>
  <si>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</si>
  <si>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</si>
  <si>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ガス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</si>
  <si>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</si>
  <si>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</si>
  <si>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</si>
  <si>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</si>
  <si>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</si>
  <si>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</si>
  <si>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</si>
  <si>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</si>
  <si>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</si>
  <si>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</si>
  <si>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</si>
  <si>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</si>
  <si>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</si>
  <si>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</si>
  <si>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</si>
  <si>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</si>
  <si>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</si>
  <si>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</si>
  <si>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</si>
  <si>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</si>
  <si>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</si>
  <si>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</si>
  <si>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新潟県上越市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</si>
  <si>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</si>
  <si>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</si>
  <si>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</si>
  <si>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</si>
  <si>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</si>
  <si>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</si>
  <si>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</si>
  <si>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</si>
  <si>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</si>
  <si>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</si>
  <si>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</si>
  <si>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</si>
  <si>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</si>
  <si>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</si>
  <si>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</si>
  <si>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</si>
  <si>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</si>
  <si>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</si>
  <si>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</si>
  <si>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</si>
  <si>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工業用水道事業清算特別会計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</si>
  <si>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</si>
  <si>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</si>
  <si>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</si>
  <si>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</si>
  <si>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</si>
  <si>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</si>
  <si>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</si>
  <si>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</si>
  <si>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</si>
  <si>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</si>
  <si>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</si>
  <si>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</si>
  <si>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</si>
  <si>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上越市国民健康保険特別会計</t>
    <phoneticPr fontId="5"/>
  </si>
  <si>
    <t>上越市診療所特別会計</t>
    <phoneticPr fontId="5"/>
  </si>
  <si>
    <t>上越市介護保険特別会計</t>
    <phoneticPr fontId="5"/>
  </si>
  <si>
    <t>上越市後期高齢者医療特別会計</t>
    <phoneticPr fontId="5"/>
  </si>
  <si>
    <t>上越市病院事業会計</t>
    <phoneticPr fontId="5"/>
  </si>
  <si>
    <t>法適用企業</t>
    <phoneticPr fontId="5"/>
  </si>
  <si>
    <t>上越市ガス事業会計</t>
    <phoneticPr fontId="5"/>
  </si>
  <si>
    <t>上越市水道事業会計</t>
    <phoneticPr fontId="5"/>
  </si>
  <si>
    <t>上越市下水道事業会計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</si>
  <si>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</si>
  <si>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</si>
  <si>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</si>
  <si>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</si>
  <si>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</si>
  <si>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</si>
  <si>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</si>
  <si>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</si>
  <si>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</si>
  <si>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</si>
  <si>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</si>
  <si>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</si>
  <si>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</si>
  <si>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</si>
  <si>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</si>
  <si>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</si>
  <si>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</si>
  <si>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</si>
  <si>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</si>
  <si>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</si>
  <si>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</si>
  <si>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</si>
  <si>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</si>
  <si>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</si>
  <si>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</si>
  <si>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</si>
  <si>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</si>
  <si>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</si>
  <si>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</si>
  <si>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</si>
  <si>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</si>
  <si>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</si>
  <si>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</si>
  <si>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</si>
  <si>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</si>
  <si>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</si>
  <si>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</si>
  <si>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</si>
  <si>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</si>
  <si>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</si>
  <si>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</si>
  <si>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</si>
  <si>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</si>
  <si>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</si>
  <si>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</si>
  <si>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</si>
  <si>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</si>
  <si>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</si>
  <si>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</si>
  <si>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</si>
  <si>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</si>
  <si>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</si>
  <si>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</si>
  <si>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</si>
  <si>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</si>
  <si>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</si>
  <si>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</si>
  <si>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</si>
  <si>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</si>
  <si>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</si>
  <si>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</si>
  <si>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</si>
  <si>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</si>
  <si>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</si>
  <si>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</si>
  <si>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</si>
  <si>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</si>
  <si>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</si>
  <si>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</si>
  <si>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</si>
  <si>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</si>
  <si>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</si>
  <si>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</si>
  <si>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</si>
  <si>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</si>
  <si>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</si>
  <si>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</si>
  <si>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</si>
  <si>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</si>
  <si>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</si>
  <si>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</si>
  <si>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</si>
  <si>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</si>
  <si>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</si>
  <si>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</si>
  <si>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</si>
  <si>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</si>
  <si>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</si>
  <si>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</si>
  <si>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</si>
  <si>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</si>
  <si>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</si>
  <si>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</si>
  <si>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</si>
  <si>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</si>
  <si>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</si>
  <si>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</si>
  <si>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</si>
  <si>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</si>
  <si>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</si>
  <si>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</si>
  <si>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</si>
  <si>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</si>
  <si>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</si>
  <si>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</si>
  <si>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</si>
  <si>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</si>
  <si>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</si>
  <si>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</si>
  <si>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</si>
  <si>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</si>
  <si>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</si>
  <si>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</si>
  <si>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</si>
  <si>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</si>
  <si>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</si>
  <si>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</si>
  <si>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</si>
  <si>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</si>
  <si>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</si>
  <si>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</si>
  <si>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</si>
  <si>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</si>
  <si>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</si>
  <si>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</si>
  <si>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</si>
  <si>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</si>
  <si>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</si>
  <si>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</si>
  <si>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</si>
  <si>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</si>
  <si>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</si>
  <si>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</si>
  <si>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</si>
  <si>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</si>
  <si>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0.29</t>
  </si>
  <si>
    <t>▲ 2.95</t>
  </si>
  <si>
    <t>上越市水道事業会計</t>
  </si>
  <si>
    <t>一般会計</t>
  </si>
  <si>
    <t>上越市ガス事業会計</t>
  </si>
  <si>
    <t>上越市病院事業会計</t>
  </si>
  <si>
    <t>上越市介護保険特別会計</t>
  </si>
  <si>
    <t>上越市国民健康保険特別会計</t>
  </si>
  <si>
    <t>上越市後期高齢者医療特別会計</t>
  </si>
  <si>
    <t>上越市下水道事業会計</t>
  </si>
  <si>
    <t>その他会計（赤字）</t>
  </si>
  <si>
    <t>その他会計（黒字）</t>
  </si>
  <si>
    <t>R01</t>
    <phoneticPr fontId="5"/>
  </si>
  <si>
    <t>R02</t>
    <phoneticPr fontId="5"/>
  </si>
  <si>
    <t>R03</t>
    <phoneticPr fontId="5"/>
  </si>
  <si>
    <t>R04</t>
    <phoneticPr fontId="5"/>
  </si>
  <si>
    <t>R05</t>
    <phoneticPr fontId="5"/>
  </si>
  <si>
    <t>-</t>
    <phoneticPr fontId="2"/>
  </si>
  <si>
    <t>上越地域消防事務組合</t>
    <phoneticPr fontId="2"/>
  </si>
  <si>
    <t>上越広域伝染病院組合</t>
    <phoneticPr fontId="2"/>
  </si>
  <si>
    <t>新潟県市町村総合事務組合
　【一般会計】</t>
  </si>
  <si>
    <t>新潟県市町村総合事務組合
　【職員退職手当支給事業特別会計】</t>
  </si>
  <si>
    <t>新潟県市町村総合事務組合
　【消防団員等公務災害補償事業特別会計】</t>
  </si>
  <si>
    <t>新潟県市町村総合事務組合
　【交通災害共済事業特別会計】</t>
  </si>
  <si>
    <t>新潟県後期高齢者医療広域連合
　【一般会計】</t>
  </si>
  <si>
    <t>新潟県後期高齢者医療広域連合
　【後期高齢者医療特別会計】</t>
  </si>
  <si>
    <t>上越勤労者福祉サービスセンター</t>
    <rPh sb="0" eb="5">
      <t>ジョウエツキンロウシャ</t>
    </rPh>
    <rPh sb="5" eb="7">
      <t>フクシ</t>
    </rPh>
    <phoneticPr fontId="10"/>
  </si>
  <si>
    <t>マリーナ上越</t>
    <rPh sb="4" eb="6">
      <t>ジョウエツ</t>
    </rPh>
    <phoneticPr fontId="10"/>
  </si>
  <si>
    <t>リフレ上越山里振興</t>
    <rPh sb="3" eb="9">
      <t>ジョウエツヤマザトシンコウ</t>
    </rPh>
    <phoneticPr fontId="10"/>
  </si>
  <si>
    <t>雪だるま財団</t>
    <rPh sb="0" eb="1">
      <t>ユキ</t>
    </rPh>
    <rPh sb="4" eb="6">
      <t>ザイダン</t>
    </rPh>
    <phoneticPr fontId="10"/>
  </si>
  <si>
    <t>東頸バス</t>
    <rPh sb="0" eb="1">
      <t>ヒガシ</t>
    </rPh>
    <rPh sb="1" eb="2">
      <t>クビ</t>
    </rPh>
    <phoneticPr fontId="10"/>
  </si>
  <si>
    <t>浦川原農業振興公社</t>
    <rPh sb="0" eb="3">
      <t>ウラガワラ</t>
    </rPh>
    <rPh sb="3" eb="9">
      <t>ノウギョウシンコウコウシャ</t>
    </rPh>
    <phoneticPr fontId="10"/>
  </si>
  <si>
    <t>大島農業振興公社</t>
    <rPh sb="0" eb="2">
      <t>オオシマ</t>
    </rPh>
    <rPh sb="2" eb="8">
      <t>ノウギョウシンコウコウシャ</t>
    </rPh>
    <phoneticPr fontId="10"/>
  </si>
  <si>
    <t>やまざくら</t>
  </si>
  <si>
    <t>牧農林業振興公社</t>
    <rPh sb="0" eb="1">
      <t>マキ</t>
    </rPh>
    <rPh sb="1" eb="4">
      <t>ノウリンギョウ</t>
    </rPh>
    <rPh sb="4" eb="6">
      <t>シンコウ</t>
    </rPh>
    <rPh sb="6" eb="8">
      <t>コウシャ</t>
    </rPh>
    <phoneticPr fontId="10"/>
  </si>
  <si>
    <t>みなもとの郷</t>
    <rPh sb="5" eb="6">
      <t>サト</t>
    </rPh>
    <phoneticPr fontId="10"/>
  </si>
  <si>
    <t>ゑしんの里観光公社</t>
    <rPh sb="4" eb="5">
      <t>サト</t>
    </rPh>
    <rPh sb="5" eb="9">
      <t>カンコウコウシャ</t>
    </rPh>
    <phoneticPr fontId="10"/>
  </si>
  <si>
    <t>清里農業公社</t>
    <rPh sb="0" eb="6">
      <t>キヨサトノウギョウコウシャ</t>
    </rPh>
    <phoneticPr fontId="10"/>
  </si>
  <si>
    <t>まちづくり上越</t>
    <rPh sb="5" eb="7">
      <t>ジョウエツ</t>
    </rPh>
    <phoneticPr fontId="10"/>
  </si>
  <si>
    <t>Ｊ－ホールディングス</t>
  </si>
  <si>
    <t>上越市地域医療機構</t>
    <rPh sb="0" eb="3">
      <t>ジョウエツシ</t>
    </rPh>
    <rPh sb="3" eb="9">
      <t>チイキイリョウキコウ</t>
    </rPh>
    <phoneticPr fontId="10"/>
  </si>
  <si>
    <t>▲ 0</t>
    <phoneticPr fontId="2"/>
  </si>
  <si>
    <t>地域振興基金</t>
    <rPh sb="0" eb="2">
      <t>チイキ</t>
    </rPh>
    <rPh sb="2" eb="6">
      <t>シンコウキキン</t>
    </rPh>
    <phoneticPr fontId="5"/>
  </si>
  <si>
    <t>まちづくり基金</t>
    <rPh sb="5" eb="7">
      <t>キキン</t>
    </rPh>
    <phoneticPr fontId="10"/>
  </si>
  <si>
    <t>社会福祉施設整備基金</t>
    <rPh sb="0" eb="6">
      <t>シャカイフクシシセツ</t>
    </rPh>
    <rPh sb="6" eb="10">
      <t>セイビキキン</t>
    </rPh>
    <phoneticPr fontId="10"/>
  </si>
  <si>
    <t>ふるさと上越応援基金</t>
  </si>
  <si>
    <t>火力発電所立地関連地域振興基金</t>
  </si>
  <si>
    <t>-</t>
    <phoneticPr fontId="2"/>
  </si>
  <si>
    <t>新潟県市町村総合事務組合
　【消防賞じゅつ金等支給事業特別会計】</t>
    <rPh sb="22" eb="23">
      <t>トウ</t>
    </rPh>
    <phoneticPr fontId="2"/>
  </si>
  <si>
    <t>新潟県市町村総合事務組合
　【非常勤職員公務災害補償等事業特別会計】</t>
    <rPh sb="27" eb="29">
      <t>ジギョウ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</si>
  <si>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</si>
  <si>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</si>
  <si>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</si>
  <si>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</si>
  <si>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</si>
  <si>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</si>
  <si>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</si>
  <si>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</si>
  <si>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</si>
  <si>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類似団体と比較して、将来負担比率は一連の大型建設事業により地方債残高が増加し、高い水準にある一方、有形固定資産減価償却率は投資してきた整備事業が順次、資産計上されており低い水準にある。
今後は、</t>
    </r>
    <r>
      <rPr>
        <sz val="11"/>
        <rFont val="ＭＳ Ｐゴシック"/>
        <family val="3"/>
        <charset val="128"/>
      </rPr>
      <t>有形固定資産減価償却率は累次の減価償却により増加するが、将来負担比率は普通建設事業の精査により地方債の新規発行額の抑制に努め、地方債残高の縮減を図っていく。</t>
    </r>
    <rPh sb="132" eb="138">
      <t>フツウケンセツジギョウ</t>
    </rPh>
    <rPh sb="139" eb="141">
      <t>セイサ</t>
    </rPh>
    <rPh sb="144" eb="147">
      <t>チホウサイ</t>
    </rPh>
    <rPh sb="148" eb="153">
      <t>シンキハッコウガク</t>
    </rPh>
    <rPh sb="154" eb="156">
      <t>ヨクセイ</t>
    </rPh>
    <rPh sb="157" eb="158">
      <t>ツト</t>
    </rPh>
    <rPh sb="160" eb="165">
      <t>チホウサイザンダカ</t>
    </rPh>
    <rPh sb="166" eb="168">
      <t>シュクゲン</t>
    </rPh>
    <rPh sb="169" eb="170">
      <t>ハカ</t>
    </rPh>
    <phoneticPr fontId="5"/>
  </si>
  <si>
    <t>類似団体と比較して、実質公債費比率及び将来負担比率ともに高い水準にある。実質公債費率は、令和4年度において、第三セクター等改革推進債の一部を借換せず償還したものが定時償還の扱いとなったことに伴い、一時的に悪化した。令和5年度は、前年度のような特殊要因がなく、元利償還金が前年度対比で21.7億円減少したことなどにより、前年度の11.2％から0.3ポイント減少し、本比率は改善した。また、将来負担比率については、市債の元金償還額が新規発行額を上回ったことに加え、第三セクター等改革推進債の償還を前倒して進めたことにより、比率を算出する際の「分子」である将来負担額が減少し、前年度の61.4％から2.8ポイント減少した。</t>
    <rPh sb="121" eb="125">
      <t>トクシュヨウイン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</si>
</sst>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wrapText="1"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7" fillId="0" borderId="41" xfId="16" applyFont="1" applyBorder="1" applyAlignment="1" applyProtection="1">
      <alignment horizontal="left" vertical="top" wrapText="1"/>
      <protection locked="0"/>
    </xf>
    <xf numFmtId="0" fontId="17" fillId="0" borderId="12" xfId="16" applyFont="1" applyBorder="1" applyAlignment="1" applyProtection="1">
      <alignment horizontal="left" vertical="top" wrapText="1"/>
      <protection locked="0"/>
    </xf>
    <xf numFmtId="0" fontId="17" fillId="0" borderId="51" xfId="16" applyFont="1" applyBorder="1" applyAlignment="1" applyProtection="1">
      <alignment horizontal="left" vertical="top" wrapText="1"/>
      <protection locked="0"/>
    </xf>
    <xf numFmtId="0" fontId="17" fillId="0" borderId="65" xfId="16" applyFont="1" applyBorder="1" applyAlignment="1" applyProtection="1">
      <alignment horizontal="left" vertical="top" wrapText="1"/>
      <protection locked="0"/>
    </xf>
    <xf numFmtId="0" fontId="17" fillId="0" borderId="0" xfId="16" applyFont="1" applyAlignment="1" applyProtection="1">
      <alignment horizontal="left" vertical="top" wrapText="1"/>
      <protection locked="0"/>
    </xf>
    <xf numFmtId="0" fontId="17" fillId="0" borderId="38" xfId="16" applyFont="1" applyBorder="1" applyAlignment="1" applyProtection="1">
      <alignment horizontal="left" vertical="top" wrapText="1"/>
      <protection locked="0"/>
    </xf>
    <xf numFmtId="0" fontId="17" fillId="0" borderId="37" xfId="16" applyFont="1" applyBorder="1" applyAlignment="1" applyProtection="1">
      <alignment horizontal="left" vertical="top" wrapText="1"/>
      <protection locked="0"/>
    </xf>
    <xf numFmtId="0" fontId="17" fillId="0" borderId="56" xfId="16" applyFont="1" applyBorder="1" applyAlignment="1" applyProtection="1">
      <alignment horizontal="left" vertical="top" wrapText="1"/>
      <protection locked="0"/>
    </xf>
    <xf numFmtId="0" fontId="17"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8B8AE101-F3D6-4718-A7A6-D1FCC75533D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46035</c:v>
                </c:pt>
                <c:pt idx="1">
                  <c:v>43261</c:v>
                </c:pt>
                <c:pt idx="2">
                  <c:v>40626</c:v>
                </c:pt>
                <c:pt idx="3">
                  <c:v>46133</c:v>
                </c:pt>
                <c:pt idx="4">
                  <c:v>49174</c:v>
                </c:pt>
              </c:numCache>
            </c:numRef>
          </c:val>
          <c:smooth val="0"/>
          <c:extLst>
            <c:ext xmlns:c16="http://schemas.microsoft.com/office/drawing/2014/chart" uri="{C3380CC4-5D6E-409C-BE32-E72D297353CC}">
              <c16:uniqueId val="{00000000-8AFD-4119-A82F-96EE0756BF1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57152</c:v>
                </c:pt>
                <c:pt idx="1">
                  <c:v>40360</c:v>
                </c:pt>
                <c:pt idx="2">
                  <c:v>49884</c:v>
                </c:pt>
                <c:pt idx="3">
                  <c:v>44813</c:v>
                </c:pt>
                <c:pt idx="4">
                  <c:v>48008</c:v>
                </c:pt>
              </c:numCache>
            </c:numRef>
          </c:val>
          <c:smooth val="0"/>
          <c:extLst>
            <c:ext xmlns:c16="http://schemas.microsoft.com/office/drawing/2014/chart" uri="{C3380CC4-5D6E-409C-BE32-E72D297353CC}">
              <c16:uniqueId val="{00000001-8AFD-4119-A82F-96EE0756BF1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6.81</c:v>
                </c:pt>
                <c:pt idx="1">
                  <c:v>7.61</c:v>
                </c:pt>
                <c:pt idx="2">
                  <c:v>8.0399999999999991</c:v>
                </c:pt>
                <c:pt idx="3">
                  <c:v>9.7799999999999994</c:v>
                </c:pt>
                <c:pt idx="4">
                  <c:v>7.07</c:v>
                </c:pt>
              </c:numCache>
            </c:numRef>
          </c:val>
          <c:extLst>
            <c:ext xmlns:c16="http://schemas.microsoft.com/office/drawing/2014/chart" uri="{C3380CC4-5D6E-409C-BE32-E72D297353CC}">
              <c16:uniqueId val="{00000000-7446-43A0-B106-AAD13D2686E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17.97</c:v>
                </c:pt>
                <c:pt idx="1">
                  <c:v>15.46</c:v>
                </c:pt>
                <c:pt idx="2">
                  <c:v>14.58</c:v>
                </c:pt>
                <c:pt idx="3">
                  <c:v>13.04</c:v>
                </c:pt>
                <c:pt idx="4">
                  <c:v>9.56</c:v>
                </c:pt>
              </c:numCache>
            </c:numRef>
          </c:val>
          <c:extLst>
            <c:ext xmlns:c16="http://schemas.microsoft.com/office/drawing/2014/chart" uri="{C3380CC4-5D6E-409C-BE32-E72D297353CC}">
              <c16:uniqueId val="{00000001-7446-43A0-B106-AAD13D2686E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0.68</c:v>
                </c:pt>
                <c:pt idx="1">
                  <c:v>1.31</c:v>
                </c:pt>
                <c:pt idx="2">
                  <c:v>1.92</c:v>
                </c:pt>
                <c:pt idx="3">
                  <c:v>-0.28999999999999998</c:v>
                </c:pt>
                <c:pt idx="4">
                  <c:v>-2.95</c:v>
                </c:pt>
              </c:numCache>
            </c:numRef>
          </c:val>
          <c:smooth val="0"/>
          <c:extLst>
            <c:ext xmlns:c16="http://schemas.microsoft.com/office/drawing/2014/chart" uri="{C3380CC4-5D6E-409C-BE32-E72D297353CC}">
              <c16:uniqueId val="{00000002-7446-43A0-B106-AAD13D2686E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0.18</c:v>
                </c:pt>
                <c:pt idx="4">
                  <c:v>#N/A</c:v>
                </c:pt>
                <c:pt idx="5">
                  <c:v>0.18</c:v>
                </c:pt>
                <c:pt idx="6">
                  <c:v>#N/A</c:v>
                </c:pt>
                <c:pt idx="7">
                  <c:v>0.2</c:v>
                </c:pt>
                <c:pt idx="8">
                  <c:v>#N/A</c:v>
                </c:pt>
                <c:pt idx="9">
                  <c:v>0</c:v>
                </c:pt>
              </c:numCache>
            </c:numRef>
          </c:val>
          <c:extLst>
            <c:ext xmlns:c16="http://schemas.microsoft.com/office/drawing/2014/chart" uri="{C3380CC4-5D6E-409C-BE32-E72D297353CC}">
              <c16:uniqueId val="{00000000-814A-4711-B4F1-984A6FC60B1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14A-4711-B4F1-984A6FC60B19}"/>
            </c:ext>
          </c:extLst>
        </c:ser>
        <c:ser>
          <c:idx val="2"/>
          <c:order val="2"/>
          <c:tx>
            <c:strRef>
              <c:f>データシート!$A$29</c:f>
              <c:strCache>
                <c:ptCount val="1"/>
                <c:pt idx="0">
                  <c:v>上越市下水道事業会計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#N/A</c:v>
                </c:pt>
                <c:pt idx="3">
                  <c:v>0.33</c:v>
                </c:pt>
                <c:pt idx="4">
                  <c:v>#N/A</c:v>
                </c:pt>
                <c:pt idx="5">
                  <c:v>0.27</c:v>
                </c:pt>
                <c:pt idx="6">
                  <c:v>#N/A</c:v>
                </c:pt>
                <c:pt idx="7">
                  <c:v>0.36</c:v>
                </c:pt>
                <c:pt idx="8">
                  <c:v>#N/A</c:v>
                </c:pt>
                <c:pt idx="9">
                  <c:v>0.05</c:v>
                </c:pt>
              </c:numCache>
            </c:numRef>
          </c:val>
          <c:extLst>
            <c:ext xmlns:c16="http://schemas.microsoft.com/office/drawing/2014/chart" uri="{C3380CC4-5D6E-409C-BE32-E72D297353CC}">
              <c16:uniqueId val="{00000002-814A-4711-B4F1-984A6FC60B19}"/>
            </c:ext>
          </c:extLst>
        </c:ser>
        <c:ser>
          <c:idx val="3"/>
          <c:order val="3"/>
          <c:tx>
            <c:strRef>
              <c:f>データシート!$A$30</c:f>
              <c:strCache>
                <c:ptCount val="1"/>
                <c:pt idx="0">
                  <c:v>上越市後期高齢者医療特別会計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0.06</c:v>
                </c:pt>
                <c:pt idx="6">
                  <c:v>#N/A</c:v>
                </c:pt>
                <c:pt idx="7">
                  <c:v>0.06</c:v>
                </c:pt>
                <c:pt idx="8">
                  <c:v>#N/A</c:v>
                </c:pt>
                <c:pt idx="9">
                  <c:v>0.08</c:v>
                </c:pt>
              </c:numCache>
            </c:numRef>
          </c:val>
          <c:extLst>
            <c:ext xmlns:c16="http://schemas.microsoft.com/office/drawing/2014/chart" uri="{C3380CC4-5D6E-409C-BE32-E72D297353CC}">
              <c16:uniqueId val="{00000003-814A-4711-B4F1-984A6FC60B19}"/>
            </c:ext>
          </c:extLst>
        </c:ser>
        <c:ser>
          <c:idx val="4"/>
          <c:order val="4"/>
          <c:tx>
            <c:strRef>
              <c:f>データシート!$A$31</c:f>
              <c:strCache>
                <c:ptCount val="1"/>
                <c:pt idx="0">
                  <c:v>上越市国民健康保険特別会計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0.32</c:v>
                </c:pt>
                <c:pt idx="2">
                  <c:v>#N/A</c:v>
                </c:pt>
                <c:pt idx="3">
                  <c:v>0.24</c:v>
                </c:pt>
                <c:pt idx="4">
                  <c:v>#N/A</c:v>
                </c:pt>
                <c:pt idx="5">
                  <c:v>0.18</c:v>
                </c:pt>
                <c:pt idx="6">
                  <c:v>#N/A</c:v>
                </c:pt>
                <c:pt idx="7">
                  <c:v>0.01</c:v>
                </c:pt>
                <c:pt idx="8">
                  <c:v>#N/A</c:v>
                </c:pt>
                <c:pt idx="9">
                  <c:v>0.23</c:v>
                </c:pt>
              </c:numCache>
            </c:numRef>
          </c:val>
          <c:extLst>
            <c:ext xmlns:c16="http://schemas.microsoft.com/office/drawing/2014/chart" uri="{C3380CC4-5D6E-409C-BE32-E72D297353CC}">
              <c16:uniqueId val="{00000004-814A-4711-B4F1-984A6FC60B19}"/>
            </c:ext>
          </c:extLst>
        </c:ser>
        <c:ser>
          <c:idx val="5"/>
          <c:order val="5"/>
          <c:tx>
            <c:strRef>
              <c:f>データシート!$A$32</c:f>
              <c:strCache>
                <c:ptCount val="1"/>
                <c:pt idx="0">
                  <c:v>上越市介護保険特別会計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0.16</c:v>
                </c:pt>
                <c:pt idx="2">
                  <c:v>#N/A</c:v>
                </c:pt>
                <c:pt idx="3">
                  <c:v>0.56000000000000005</c:v>
                </c:pt>
                <c:pt idx="4">
                  <c:v>#N/A</c:v>
                </c:pt>
                <c:pt idx="5">
                  <c:v>0.14000000000000001</c:v>
                </c:pt>
                <c:pt idx="6">
                  <c:v>#N/A</c:v>
                </c:pt>
                <c:pt idx="7">
                  <c:v>0.79</c:v>
                </c:pt>
                <c:pt idx="8">
                  <c:v>#N/A</c:v>
                </c:pt>
                <c:pt idx="9">
                  <c:v>0.88</c:v>
                </c:pt>
              </c:numCache>
            </c:numRef>
          </c:val>
          <c:extLst>
            <c:ext xmlns:c16="http://schemas.microsoft.com/office/drawing/2014/chart" uri="{C3380CC4-5D6E-409C-BE32-E72D297353CC}">
              <c16:uniqueId val="{00000005-814A-4711-B4F1-984A6FC60B19}"/>
            </c:ext>
          </c:extLst>
        </c:ser>
        <c:ser>
          <c:idx val="6"/>
          <c:order val="6"/>
          <c:tx>
            <c:strRef>
              <c:f>データシート!$A$33</c:f>
              <c:strCache>
                <c:ptCount val="1"/>
                <c:pt idx="0">
                  <c:v>上越市病院事業会計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2.56</c:v>
                </c:pt>
                <c:pt idx="2">
                  <c:v>#N/A</c:v>
                </c:pt>
                <c:pt idx="3">
                  <c:v>2.1800000000000002</c:v>
                </c:pt>
                <c:pt idx="4">
                  <c:v>#N/A</c:v>
                </c:pt>
                <c:pt idx="5">
                  <c:v>1.89</c:v>
                </c:pt>
                <c:pt idx="6">
                  <c:v>#N/A</c:v>
                </c:pt>
                <c:pt idx="7">
                  <c:v>1.33</c:v>
                </c:pt>
                <c:pt idx="8">
                  <c:v>#N/A</c:v>
                </c:pt>
                <c:pt idx="9">
                  <c:v>1.06</c:v>
                </c:pt>
              </c:numCache>
            </c:numRef>
          </c:val>
          <c:extLst>
            <c:ext xmlns:c16="http://schemas.microsoft.com/office/drawing/2014/chart" uri="{C3380CC4-5D6E-409C-BE32-E72D297353CC}">
              <c16:uniqueId val="{00000006-814A-4711-B4F1-984A6FC60B19}"/>
            </c:ext>
          </c:extLst>
        </c:ser>
        <c:ser>
          <c:idx val="7"/>
          <c:order val="7"/>
          <c:tx>
            <c:strRef>
              <c:f>データシート!$A$34</c:f>
              <c:strCache>
                <c:ptCount val="1"/>
                <c:pt idx="0">
                  <c:v>上越市ガス事業会計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5.22</c:v>
                </c:pt>
                <c:pt idx="2">
                  <c:v>#N/A</c:v>
                </c:pt>
                <c:pt idx="3">
                  <c:v>4.83</c:v>
                </c:pt>
                <c:pt idx="4">
                  <c:v>#N/A</c:v>
                </c:pt>
                <c:pt idx="5">
                  <c:v>5.45</c:v>
                </c:pt>
                <c:pt idx="6">
                  <c:v>#N/A</c:v>
                </c:pt>
                <c:pt idx="7">
                  <c:v>5.77</c:v>
                </c:pt>
                <c:pt idx="8">
                  <c:v>#N/A</c:v>
                </c:pt>
                <c:pt idx="9">
                  <c:v>4.5599999999999996</c:v>
                </c:pt>
              </c:numCache>
            </c:numRef>
          </c:val>
          <c:extLst>
            <c:ext xmlns:c16="http://schemas.microsoft.com/office/drawing/2014/chart" uri="{C3380CC4-5D6E-409C-BE32-E72D297353CC}">
              <c16:uniqueId val="{00000007-814A-4711-B4F1-984A6FC60B19}"/>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6.8</c:v>
                </c:pt>
                <c:pt idx="2">
                  <c:v>#N/A</c:v>
                </c:pt>
                <c:pt idx="3">
                  <c:v>7.61</c:v>
                </c:pt>
                <c:pt idx="4">
                  <c:v>#N/A</c:v>
                </c:pt>
                <c:pt idx="5">
                  <c:v>8.0299999999999994</c:v>
                </c:pt>
                <c:pt idx="6">
                  <c:v>#N/A</c:v>
                </c:pt>
                <c:pt idx="7">
                  <c:v>9.77</c:v>
                </c:pt>
                <c:pt idx="8">
                  <c:v>#N/A</c:v>
                </c:pt>
                <c:pt idx="9">
                  <c:v>7.06</c:v>
                </c:pt>
              </c:numCache>
            </c:numRef>
          </c:val>
          <c:extLst>
            <c:ext xmlns:c16="http://schemas.microsoft.com/office/drawing/2014/chart" uri="{C3380CC4-5D6E-409C-BE32-E72D297353CC}">
              <c16:uniqueId val="{00000008-814A-4711-B4F1-984A6FC60B19}"/>
            </c:ext>
          </c:extLst>
        </c:ser>
        <c:ser>
          <c:idx val="9"/>
          <c:order val="9"/>
          <c:tx>
            <c:strRef>
              <c:f>データシート!$A$36</c:f>
              <c:strCache>
                <c:ptCount val="1"/>
                <c:pt idx="0">
                  <c:v>上越市水道事業会計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19</c:v>
                </c:pt>
                <c:pt idx="2">
                  <c:v>#N/A</c:v>
                </c:pt>
                <c:pt idx="3">
                  <c:v>19.04</c:v>
                </c:pt>
                <c:pt idx="4">
                  <c:v>#N/A</c:v>
                </c:pt>
                <c:pt idx="5">
                  <c:v>18.850000000000001</c:v>
                </c:pt>
                <c:pt idx="6">
                  <c:v>#N/A</c:v>
                </c:pt>
                <c:pt idx="7">
                  <c:v>19.93</c:v>
                </c:pt>
                <c:pt idx="8">
                  <c:v>#N/A</c:v>
                </c:pt>
                <c:pt idx="9">
                  <c:v>18.329999999999998</c:v>
                </c:pt>
              </c:numCache>
            </c:numRef>
          </c:val>
          <c:extLst>
            <c:ext xmlns:c16="http://schemas.microsoft.com/office/drawing/2014/chart" uri="{C3380CC4-5D6E-409C-BE32-E72D297353CC}">
              <c16:uniqueId val="{00000009-814A-4711-B4F1-984A6FC60B1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11129</c:v>
                </c:pt>
                <c:pt idx="5">
                  <c:v>11252</c:v>
                </c:pt>
                <c:pt idx="8">
                  <c:v>11826</c:v>
                </c:pt>
                <c:pt idx="11">
                  <c:v>11563</c:v>
                </c:pt>
                <c:pt idx="14">
                  <c:v>11430</c:v>
                </c:pt>
              </c:numCache>
            </c:numRef>
          </c:val>
          <c:extLst>
            <c:ext xmlns:c16="http://schemas.microsoft.com/office/drawing/2014/chart" uri="{C3380CC4-5D6E-409C-BE32-E72D297353CC}">
              <c16:uniqueId val="{00000000-56FA-4786-A29F-87C999B3045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1</c:v>
                </c:pt>
                <c:pt idx="12">
                  <c:v>2</c:v>
                </c:pt>
              </c:numCache>
            </c:numRef>
          </c:val>
          <c:extLst>
            <c:ext xmlns:c16="http://schemas.microsoft.com/office/drawing/2014/chart" uri="{C3380CC4-5D6E-409C-BE32-E72D297353CC}">
              <c16:uniqueId val="{00000001-56FA-4786-A29F-87C999B3045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241</c:v>
                </c:pt>
                <c:pt idx="3">
                  <c:v>221</c:v>
                </c:pt>
                <c:pt idx="6">
                  <c:v>113</c:v>
                </c:pt>
                <c:pt idx="9">
                  <c:v>95</c:v>
                </c:pt>
                <c:pt idx="12">
                  <c:v>94</c:v>
                </c:pt>
              </c:numCache>
            </c:numRef>
          </c:val>
          <c:extLst>
            <c:ext xmlns:c16="http://schemas.microsoft.com/office/drawing/2014/chart" uri="{C3380CC4-5D6E-409C-BE32-E72D297353CC}">
              <c16:uniqueId val="{00000002-56FA-4786-A29F-87C999B3045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165</c:v>
                </c:pt>
                <c:pt idx="3">
                  <c:v>185</c:v>
                </c:pt>
                <c:pt idx="6">
                  <c:v>197</c:v>
                </c:pt>
                <c:pt idx="9">
                  <c:v>205</c:v>
                </c:pt>
                <c:pt idx="12">
                  <c:v>189</c:v>
                </c:pt>
              </c:numCache>
            </c:numRef>
          </c:val>
          <c:extLst>
            <c:ext xmlns:c16="http://schemas.microsoft.com/office/drawing/2014/chart" uri="{C3380CC4-5D6E-409C-BE32-E72D297353CC}">
              <c16:uniqueId val="{00000003-56FA-4786-A29F-87C999B3045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4510</c:v>
                </c:pt>
                <c:pt idx="3">
                  <c:v>3882</c:v>
                </c:pt>
                <c:pt idx="6">
                  <c:v>4005</c:v>
                </c:pt>
                <c:pt idx="9">
                  <c:v>4148</c:v>
                </c:pt>
                <c:pt idx="12">
                  <c:v>4185</c:v>
                </c:pt>
              </c:numCache>
            </c:numRef>
          </c:val>
          <c:extLst>
            <c:ext xmlns:c16="http://schemas.microsoft.com/office/drawing/2014/chart" uri="{C3380CC4-5D6E-409C-BE32-E72D297353CC}">
              <c16:uniqueId val="{00000004-56FA-4786-A29F-87C999B3045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FA-4786-A29F-87C999B3045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6FA-4786-A29F-87C999B3045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11674</c:v>
                </c:pt>
                <c:pt idx="3">
                  <c:v>11878</c:v>
                </c:pt>
                <c:pt idx="6">
                  <c:v>12164</c:v>
                </c:pt>
                <c:pt idx="9">
                  <c:v>13709</c:v>
                </c:pt>
                <c:pt idx="12">
                  <c:v>11544</c:v>
                </c:pt>
              </c:numCache>
            </c:numRef>
          </c:val>
          <c:extLst>
            <c:ext xmlns:c16="http://schemas.microsoft.com/office/drawing/2014/chart" uri="{C3380CC4-5D6E-409C-BE32-E72D297353CC}">
              <c16:uniqueId val="{00000007-56FA-4786-A29F-87C999B3045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5461</c:v>
                </c:pt>
                <c:pt idx="2">
                  <c:v>#N/A</c:v>
                </c:pt>
                <c:pt idx="3">
                  <c:v>#N/A</c:v>
                </c:pt>
                <c:pt idx="4">
                  <c:v>4914</c:v>
                </c:pt>
                <c:pt idx="5">
                  <c:v>#N/A</c:v>
                </c:pt>
                <c:pt idx="6">
                  <c:v>#N/A</c:v>
                </c:pt>
                <c:pt idx="7">
                  <c:v>4653</c:v>
                </c:pt>
                <c:pt idx="8">
                  <c:v>#N/A</c:v>
                </c:pt>
                <c:pt idx="9">
                  <c:v>#N/A</c:v>
                </c:pt>
                <c:pt idx="10">
                  <c:v>6595</c:v>
                </c:pt>
                <c:pt idx="11">
                  <c:v>#N/A</c:v>
                </c:pt>
                <c:pt idx="12">
                  <c:v>#N/A</c:v>
                </c:pt>
                <c:pt idx="13">
                  <c:v>4584</c:v>
                </c:pt>
                <c:pt idx="14">
                  <c:v>#N/A</c:v>
                </c:pt>
              </c:numCache>
            </c:numRef>
          </c:val>
          <c:smooth val="0"/>
          <c:extLst>
            <c:ext xmlns:c16="http://schemas.microsoft.com/office/drawing/2014/chart" uri="{C3380CC4-5D6E-409C-BE32-E72D297353CC}">
              <c16:uniqueId val="{00000008-56FA-4786-A29F-87C999B3045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136838</c:v>
                </c:pt>
                <c:pt idx="5">
                  <c:v>134875</c:v>
                </c:pt>
                <c:pt idx="8">
                  <c:v>131540</c:v>
                </c:pt>
                <c:pt idx="11">
                  <c:v>126130</c:v>
                </c:pt>
                <c:pt idx="14">
                  <c:v>121265</c:v>
                </c:pt>
              </c:numCache>
            </c:numRef>
          </c:val>
          <c:extLst>
            <c:ext xmlns:c16="http://schemas.microsoft.com/office/drawing/2014/chart" uri="{C3380CC4-5D6E-409C-BE32-E72D297353CC}">
              <c16:uniqueId val="{00000000-FD23-4738-A567-5E0EA5245F8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15869</c:v>
                </c:pt>
                <c:pt idx="5">
                  <c:v>15238</c:v>
                </c:pt>
                <c:pt idx="8">
                  <c:v>14403</c:v>
                </c:pt>
                <c:pt idx="11">
                  <c:v>13723</c:v>
                </c:pt>
                <c:pt idx="14">
                  <c:v>13188</c:v>
                </c:pt>
              </c:numCache>
            </c:numRef>
          </c:val>
          <c:extLst>
            <c:ext xmlns:c16="http://schemas.microsoft.com/office/drawing/2014/chart" uri="{C3380CC4-5D6E-409C-BE32-E72D297353CC}">
              <c16:uniqueId val="{00000001-FD23-4738-A567-5E0EA5245F8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15163</c:v>
                </c:pt>
                <c:pt idx="5">
                  <c:v>13481</c:v>
                </c:pt>
                <c:pt idx="8">
                  <c:v>13659</c:v>
                </c:pt>
                <c:pt idx="11">
                  <c:v>12419</c:v>
                </c:pt>
                <c:pt idx="14">
                  <c:v>10932</c:v>
                </c:pt>
              </c:numCache>
            </c:numRef>
          </c:val>
          <c:extLst>
            <c:ext xmlns:c16="http://schemas.microsoft.com/office/drawing/2014/chart" uri="{C3380CC4-5D6E-409C-BE32-E72D297353CC}">
              <c16:uniqueId val="{00000002-FD23-4738-A567-5E0EA5245F8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D23-4738-A567-5E0EA5245F8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D23-4738-A567-5E0EA5245F8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16</c:v>
                </c:pt>
                <c:pt idx="3">
                  <c:v>40</c:v>
                </c:pt>
                <c:pt idx="6">
                  <c:v>11</c:v>
                </c:pt>
                <c:pt idx="9">
                  <c:v>27</c:v>
                </c:pt>
                <c:pt idx="12">
                  <c:v>-2</c:v>
                </c:pt>
              </c:numCache>
            </c:numRef>
          </c:val>
          <c:extLst>
            <c:ext xmlns:c16="http://schemas.microsoft.com/office/drawing/2014/chart" uri="{C3380CC4-5D6E-409C-BE32-E72D297353CC}">
              <c16:uniqueId val="{00000005-FD23-4738-A567-5E0EA5245F8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11718</c:v>
                </c:pt>
                <c:pt idx="3">
                  <c:v>11851</c:v>
                </c:pt>
                <c:pt idx="6">
                  <c:v>11880</c:v>
                </c:pt>
                <c:pt idx="9">
                  <c:v>12014</c:v>
                </c:pt>
                <c:pt idx="12">
                  <c:v>12662</c:v>
                </c:pt>
              </c:numCache>
            </c:numRef>
          </c:val>
          <c:extLst>
            <c:ext xmlns:c16="http://schemas.microsoft.com/office/drawing/2014/chart" uri="{C3380CC4-5D6E-409C-BE32-E72D297353CC}">
              <c16:uniqueId val="{00000006-FD23-4738-A567-5E0EA5245F8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864</c:v>
                </c:pt>
                <c:pt idx="3">
                  <c:v>772</c:v>
                </c:pt>
                <c:pt idx="6">
                  <c:v>657</c:v>
                </c:pt>
                <c:pt idx="9">
                  <c:v>461</c:v>
                </c:pt>
                <c:pt idx="12">
                  <c:v>414</c:v>
                </c:pt>
              </c:numCache>
            </c:numRef>
          </c:val>
          <c:extLst>
            <c:ext xmlns:c16="http://schemas.microsoft.com/office/drawing/2014/chart" uri="{C3380CC4-5D6E-409C-BE32-E72D297353CC}">
              <c16:uniqueId val="{00000007-FD23-4738-A567-5E0EA5245F8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66634</c:v>
                </c:pt>
                <c:pt idx="3">
                  <c:v>63462</c:v>
                </c:pt>
                <c:pt idx="6">
                  <c:v>59857</c:v>
                </c:pt>
                <c:pt idx="9">
                  <c:v>56227</c:v>
                </c:pt>
                <c:pt idx="12">
                  <c:v>55280</c:v>
                </c:pt>
              </c:numCache>
            </c:numRef>
          </c:val>
          <c:extLst>
            <c:ext xmlns:c16="http://schemas.microsoft.com/office/drawing/2014/chart" uri="{C3380CC4-5D6E-409C-BE32-E72D297353CC}">
              <c16:uniqueId val="{00000008-FD23-4738-A567-5E0EA5245F8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745</c:v>
                </c:pt>
                <c:pt idx="3">
                  <c:v>399</c:v>
                </c:pt>
                <c:pt idx="6">
                  <c:v>304</c:v>
                </c:pt>
                <c:pt idx="9">
                  <c:v>227</c:v>
                </c:pt>
                <c:pt idx="12">
                  <c:v>4</c:v>
                </c:pt>
              </c:numCache>
            </c:numRef>
          </c:val>
          <c:extLst>
            <c:ext xmlns:c16="http://schemas.microsoft.com/office/drawing/2014/chart" uri="{C3380CC4-5D6E-409C-BE32-E72D297353CC}">
              <c16:uniqueId val="{00000009-FD23-4738-A567-5E0EA5245F8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129975</c:v>
                </c:pt>
                <c:pt idx="3">
                  <c:v>124896</c:v>
                </c:pt>
                <c:pt idx="6">
                  <c:v>120105</c:v>
                </c:pt>
                <c:pt idx="9">
                  <c:v>112670</c:v>
                </c:pt>
                <c:pt idx="12">
                  <c:v>105540</c:v>
                </c:pt>
              </c:numCache>
            </c:numRef>
          </c:val>
          <c:extLst>
            <c:ext xmlns:c16="http://schemas.microsoft.com/office/drawing/2014/chart" uri="{C3380CC4-5D6E-409C-BE32-E72D297353CC}">
              <c16:uniqueId val="{0000000A-FD23-4738-A567-5E0EA5245F8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42084</c:v>
                </c:pt>
                <c:pt idx="2">
                  <c:v>#N/A</c:v>
                </c:pt>
                <c:pt idx="3">
                  <c:v>#N/A</c:v>
                </c:pt>
                <c:pt idx="4">
                  <c:v>37825</c:v>
                </c:pt>
                <c:pt idx="5">
                  <c:v>#N/A</c:v>
                </c:pt>
                <c:pt idx="6">
                  <c:v>#N/A</c:v>
                </c:pt>
                <c:pt idx="7">
                  <c:v>33210</c:v>
                </c:pt>
                <c:pt idx="8">
                  <c:v>#N/A</c:v>
                </c:pt>
                <c:pt idx="9">
                  <c:v>#N/A</c:v>
                </c:pt>
                <c:pt idx="10">
                  <c:v>29354</c:v>
                </c:pt>
                <c:pt idx="11">
                  <c:v>#N/A</c:v>
                </c:pt>
                <c:pt idx="12">
                  <c:v>#N/A</c:v>
                </c:pt>
                <c:pt idx="13">
                  <c:v>28513</c:v>
                </c:pt>
                <c:pt idx="14">
                  <c:v>#N/A</c:v>
                </c:pt>
              </c:numCache>
            </c:numRef>
          </c:val>
          <c:smooth val="0"/>
          <c:extLst>
            <c:ext xmlns:c16="http://schemas.microsoft.com/office/drawing/2014/chart" uri="{C3380CC4-5D6E-409C-BE32-E72D297353CC}">
              <c16:uniqueId val="{0000000B-FD23-4738-A567-5E0EA5245F8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8682</c:v>
                </c:pt>
                <c:pt idx="1">
                  <c:v>7599</c:v>
                </c:pt>
                <c:pt idx="2">
                  <c:v>5641</c:v>
                </c:pt>
              </c:numCache>
            </c:numRef>
          </c:val>
          <c:extLst>
            <c:ext xmlns:c16="http://schemas.microsoft.com/office/drawing/2014/chart" uri="{C3380CC4-5D6E-409C-BE32-E72D297353CC}">
              <c16:uniqueId val="{00000000-8B05-4B9E-9286-94C77F70701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139</c:v>
                </c:pt>
                <c:pt idx="1">
                  <c:v>44</c:v>
                </c:pt>
                <c:pt idx="2">
                  <c:v>329</c:v>
                </c:pt>
              </c:numCache>
            </c:numRef>
          </c:val>
          <c:extLst>
            <c:ext xmlns:c16="http://schemas.microsoft.com/office/drawing/2014/chart" uri="{C3380CC4-5D6E-409C-BE32-E72D297353CC}">
              <c16:uniqueId val="{00000001-8B05-4B9E-9286-94C77F70701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7162</c:v>
                </c:pt>
                <c:pt idx="1">
                  <c:v>7107</c:v>
                </c:pt>
                <c:pt idx="2">
                  <c:v>7240</c:v>
                </c:pt>
              </c:numCache>
            </c:numRef>
          </c:val>
          <c:extLst>
            <c:ext xmlns:c16="http://schemas.microsoft.com/office/drawing/2014/chart" uri="{C3380CC4-5D6E-409C-BE32-E72D297353CC}">
              <c16:uniqueId val="{00000002-8B05-4B9E-9286-94C77F70701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{9E8686E1-1CFC-4E91-911D-9B00C05C20A3}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DC2F-4D6C-AC3B-977255C4C298}"/>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{857992FB-86F8-4CED-BDF1-B871E5BFDB81}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2F-4D6C-AC3B-977255C4C298}"/>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{A6FB5BE7-5625-4408-9F76-DD1F94DA7D4B}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2F-4D6C-AC3B-977255C4C298}"/>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{D7E83716-76C9-4999-9563-363BAADBD745}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2F-4D6C-AC3B-977255C4C298}"/>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{7BE3C5F4-C4EC-4D24-B9C0-F231F7FDBCAF}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2F-4D6C-AC3B-977255C4C2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{85B754DC-D9F6-44A6-9E87-4D69413F1937}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DC2F-4D6C-AC3B-977255C4C2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{7223320B-3648-4685-BFDA-09EE33A43BF3}</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DC2F-4D6C-AC3B-977255C4C298}"/>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{901AA519-D9F2-4DB9-8E76-16EE2EEEBF85}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DC2F-4D6C-AC3B-977255C4C298}"/>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{B65AC511-9CBF-4398-B96B-323BDD7844B6}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DC2F-4D6C-AC3B-977255C4C298}"/>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55.8</c:v>
                </c:pt>
                <c:pt idx="8">
                  <c:v>57.8</c:v>
                </c:pt>
                <c:pt idx="16">
                  <c:v>59.6</c:v>
                </c:pt>
                <c:pt idx="24">
                  <c:v>61.5</c:v>
                </c:pt>
                <c:pt idx="32">
                  <c:v>62.8</c:v>
                </c:pt>
              </c:numCache>
            </c:numRef>
          </c:xVal>
          <c:yVal>
            <c:numRef>
              <c:f>公会計指標分析・財政指標組合せ分析表!$BP$51:$DC$51</c:f>
              <c:numCache>
                <c:formatCode>#,##0.0;"▲ "#,##0.0</c:formatCode>
                <c:ptCount val="40"/>
                <c:pt idx="0">
                  <c:v>91.5</c:v>
                </c:pt>
                <c:pt idx="8">
                  <c:v>80.5</c:v>
                </c:pt>
                <c:pt idx="16">
                  <c:v>67.900000000000006</c:v>
                </c:pt>
                <c:pt idx="24">
                  <c:v>61.4</c:v>
                </c:pt>
                <c:pt idx="32">
                  <c:v>58.6</c:v>
                </c:pt>
              </c:numCache>
            </c:numRef>
          </c:yVal>
          <c:smooth val="0"/>
          <c:extLst>
            <c:ext xmlns:c16="http://schemas.microsoft.com/office/drawing/2014/chart" uri="{C3380CC4-5D6E-409C-BE32-E72D297353CC}">
              <c16:uniqueId val="{00000009-DC2F-4D6C-AC3B-977255C4C298}"/>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{805FCBC2-F9B0-4AF1-8DEC-3B1B990C85FB}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DC2F-4D6C-AC3B-977255C4C298}"/>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{DECF1AF2-1160-451E-BE08-DEE562FEC3B5}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2F-4D6C-AC3B-977255C4C298}"/>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{9C560B96-24A1-458E-8BB4-FACE39FE4C13}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2F-4D6C-AC3B-977255C4C298}"/>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{BA3DE849-25CC-4424-B7F2-15F89D6D5116}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2F-4D6C-AC3B-977255C4C298}"/>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{83AFDC3C-3DE4-4B6D-A97D-28CF9AEDD7B5}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2F-4D6C-AC3B-977255C4C298}"/>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{6830933E-7BCD-4838-975A-5DA878006211}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DC2F-4D6C-AC3B-977255C4C298}"/>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{869E0E89-93B6-4589-A314-2401C6CD0CEE}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DC2F-4D6C-AC3B-977255C4C298}"/>
                </c:ext>
              </c:extLst>
            </c:dLbl>
            <c:dLbl>
              <c:idx val="24"/>
              <c:layout>
                <c:manualLayout>
                  <c:x val="-3.018954715278839E-2"/>
                  <c:y val="-7.5593652877671655E-2"/>
                </c:manualLayout>
              </c:layout>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{96C5FA13-7BED-4EB9-B670-CE121225582A}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DC2F-4D6C-AC3B-977255C4C298}"/>
                </c:ext>
              </c:extLst>
            </c:dLbl>
            <c:dLbl>
              <c:idx val="32"/>
              <c:layout>
                <c:manualLayout>
                  <c:x val="-3.3841954147679966E-2"/>
                  <c:y val="-5.3884431334058715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{CA70FA54-B68A-4888-BA46-58A4C630D0A7}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DC2F-4D6C-AC3B-977255C4C298}"/>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61.9</c:v>
                </c:pt>
                <c:pt idx="16">
                  <c:v>62.5</c:v>
                </c:pt>
                <c:pt idx="24">
                  <c:v>63.5</c:v>
                </c:pt>
                <c:pt idx="32">
                  <c:v>63.8</c:v>
                </c:pt>
              </c:numCache>
            </c:numRef>
          </c:xVal>
          <c:yVal>
            <c:numRef>
              <c:f>公会計指標分析・財政指標組合せ分析表!$BP$55:$DC$55</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DC2F-4D6C-AC3B-977255C4C298}"/>
            </c:ext>
          </c:extLst>
        </c:ser>
        <c:dLbls>
          <c:showLegendKey val="0"/>
          <c:showVal val="1"/>
          <c:showCatName val="0"/>
          <c:showSerName val="0"/>
          <c:showPercent val="0"/>
          <c:showBubbleSize val="0"/>
        </c:dLbls>
        <c:axId val="125461280"/>
        <c:axId val="410902824"/>
      </c:scatterChart>
      <c:valAx>
        <c:axId val="125461280"/>
        <c:scaling>
          <c:orientation val="maxMin"/>
          <c:max val="65"/>
          <c:min val="54"/>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902824"/>
        <c:crosses val="autoZero"/>
        <c:crossBetween val="midCat"/>
      </c:valAx>
      <c:valAx>
        <c:axId val="410902824"/>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12546128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{496F28CE-C6D7-4C65-9862-33BA0FD28D32}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A2FA-4CB3-B14E-36A91E4718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{7BE99ABB-0582-4D37-A177-0F51EF0387A1}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2FA-4CB3-B14E-36A91E4718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{E8491AF4-5BBF-43C5-88BF-0B05C5FAB4AB}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2FA-4CB3-B14E-36A91E4718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{50E2BDF8-77CF-4DDB-A771-DD9EDB1A93EC}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2FA-4CB3-B14E-36A91E4718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{DCA8F80C-2E0B-43C9-86DB-3E039F605182}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2FA-4CB3-B14E-36A91E4718D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{BAAA4D04-D000-4B5D-BB37-DE44DE00CA2A}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A2FA-4CB3-B14E-36A91E4718D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{BB325336-0DB8-4F34-819B-D9CD75D614BA}</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A2FA-4CB3-B14E-36A91E4718DF}"/>
                </c:ext>
              </c:extLst>
            </c:dLbl>
            <c:dLbl>
              <c:idx val="24"/>
              <c:layout>
                <c:manualLayout>
                  <c:x val="0"/>
                  <c:y val="9.8307631924499303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{43B4C665-C773-4C86-956E-FBFA1490EABA}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A2FA-4CB3-B14E-36A91E4718DF}"/>
                </c:ext>
              </c:extLst>
            </c:dLbl>
            <c:dLbl>
              <c:idx val="32"/>
              <c:layout>
                <c:manualLayout>
                  <c:x val="0"/>
                  <c:y val="-9.8307631924499303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{FE7DB2DE-B44F-49F3-B993-CAF0E5A60FC3}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A2FA-4CB3-B14E-36A91E4718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11.3</c:v>
                </c:pt>
                <c:pt idx="16">
                  <c:v>10.6</c:v>
                </c:pt>
                <c:pt idx="24">
                  <c:v>11.2</c:v>
                </c:pt>
                <c:pt idx="32">
                  <c:v>10.9</c:v>
                </c:pt>
              </c:numCache>
            </c:numRef>
          </c:xVal>
          <c:yVal>
            <c:numRef>
              <c:f>公会計指標分析・財政指標組合せ分析表!$BP$73:$DC$73</c:f>
              <c:numCache>
                <c:formatCode>#,##0.0;"▲ "#,##0.0</c:formatCode>
                <c:ptCount val="40"/>
                <c:pt idx="0">
                  <c:v>91.5</c:v>
                </c:pt>
                <c:pt idx="8">
                  <c:v>80.5</c:v>
                </c:pt>
                <c:pt idx="16">
                  <c:v>67.900000000000006</c:v>
                </c:pt>
                <c:pt idx="24">
                  <c:v>61.4</c:v>
                </c:pt>
                <c:pt idx="32">
                  <c:v>58.6</c:v>
                </c:pt>
              </c:numCache>
            </c:numRef>
          </c:yVal>
          <c:smooth val="0"/>
          <c:extLst>
            <c:ext xmlns:c16="http://schemas.microsoft.com/office/drawing/2014/chart" uri="{C3380CC4-5D6E-409C-BE32-E72D297353CC}">
              <c16:uniqueId val="{00000009-A2FA-4CB3-B14E-36A91E4718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1052616615664547E-2"/>
                  <c:y val="-4.1317015398926113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{C3B78B0A-C7F9-46A2-8E6C-F528F025C8D5}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A2FA-4CB3-B14E-36A91E4718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{FF200314-31F2-4F1B-A165-FEEBE5B4F0FD}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2FA-4CB3-B14E-36A91E4718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{D79CC559-5FF0-49EA-9025-6AE29544EAEE}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2FA-4CB3-B14E-36A91E4718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{31199996-6C82-42C7-B4D7-73D1136D75E6}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2FA-4CB3-B14E-36A91E4718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{1D7B248F-F431-4304-9EAB-E37D95B9C70E}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2FA-4CB3-B14E-36A91E4718DF}"/>
                </c:ext>
              </c:extLst>
            </c:dLbl>
            <c:dLbl>
              <c:idx val="8"/>
              <c:layout>
                <c:manualLayout>
                  <c:x val="-2.2088068834486625E-2"/>
                  <c:y val="-6.9952914808957004E-2"/>
                </c:manualLayout>
              </c:layout>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{633D1E06-D0EE-4828-BC25-89B9EA984368}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A2FA-4CB3-B14E-36A91E4718DF}"/>
                </c:ext>
              </c:extLst>
            </c:dLbl>
            <c:dLbl>
              <c:idx val="16"/>
              <c:layout>
                <c:manualLayout>
                  <c:x val="-3.1570342725075584E-2"/>
                  <c:y val="-7.5979668567929343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{2420B8DD-D7E1-4B7A-B2DA-5EC56C6EC1BC}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A2FA-4CB3-B14E-36A91E4718DF}"/>
                </c:ext>
              </c:extLst>
            </c:dLbl>
            <c:dLbl>
              <c:idx val="24"/>
              <c:layout>
                <c:manualLayout>
                  <c:x val="-2.9792950334959888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{62322861-7EB4-46AE-A3FB-97B19400E1D8}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A2FA-4CB3-B14E-36A91E4718DF}"/>
                </c:ext>
              </c:extLst>
            </c:dLbl>
            <c:dLbl>
              <c:idx val="32"/>
              <c:layout>
                <c:manualLayout>
                  <c:x val="-3.3347735115191415E-2"/>
                  <c:y val="-6.241664708779395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{FFB1F09A-2BF5-48FC-B2C2-876A13CA08C4}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A2FA-4CB3-B14E-36A91E4718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3.6</c:v>
                </c:pt>
                <c:pt idx="8">
                  <c:v>3.5</c:v>
                </c:pt>
                <c:pt idx="16">
                  <c:v>3.6</c:v>
                </c:pt>
                <c:pt idx="24">
                  <c:v>4</c:v>
                </c:pt>
                <c:pt idx="32">
                  <c:v>4.3</c:v>
                </c:pt>
              </c:numCache>
            </c:numRef>
          </c:xVal>
          <c:yVal>
            <c:numRef>
              <c:f>公会計指標分析・財政指標組合せ分析表!$BP$77:$DC$77</c:f>
              <c:numCache>
                <c:formatCode>#,##0.0;"▲ "#,##0.0</c:formatCode>
                <c:ptCount val="40"/>
                <c:pt idx="0">
                  <c:v>19</c:v>
                </c:pt>
                <c:pt idx="8">
                  <c:v>18</c:v>
                </c:pt>
                <c:pt idx="16">
                  <c:v>13.1</c:v>
                </c:pt>
                <c:pt idx="24">
                  <c:v>10.9</c:v>
                </c:pt>
                <c:pt idx="32">
                  <c:v>13.6</c:v>
                </c:pt>
              </c:numCache>
            </c:numRef>
          </c:yVal>
          <c:smooth val="0"/>
          <c:extLst>
            <c:ext xmlns:c16="http://schemas.microsoft.com/office/drawing/2014/chart" uri="{C3380CC4-5D6E-409C-BE32-E72D297353CC}">
              <c16:uniqueId val="{00000013-A2FA-4CB3-B14E-36A91E4718DF}"/>
            </c:ext>
          </c:extLst>
        </c:ser>
        <c:dLbls>
          <c:showLegendKey val="0"/>
          <c:showVal val="1"/>
          <c:showCatName val="0"/>
          <c:showSerName val="0"/>
          <c:showPercent val="0"/>
          <c:showBubbleSize val="0"/>
        </c:dLbls>
        <c:axId val="410905568"/>
        <c:axId val="410903216"/>
      </c:scatterChart>
      <c:valAx>
        <c:axId val="410905568"/>
        <c:scaling>
          <c:orientation val="maxMin"/>
          <c:max val="13"/>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10903216"/>
        <c:crosses val="autoZero"/>
        <c:crossBetween val="midCat"/>
      </c:valAx>
      <c:valAx>
        <c:axId val="410903216"/>
        <c:scaling>
          <c:orientation val="maxMin"/>
          <c:max val="11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10905568"/>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元利償還金等のうち、元利償還金は、前年度に第三セクター等改革推進債の一部を借換えせずに償還したことにより、一時的に増加していたため、前年度と比較して</a:t>
          </a:r>
          <a:r>
            <a:rPr kumimoji="1" lang="en-US" altLang="ja-JP" sz="1400">
              <a:latin typeface="ＭＳ ゴシック" pitchFamily="49" charset="-128"/>
              <a:ea typeface="ＭＳ ゴシック" pitchFamily="49" charset="-128"/>
            </a:rPr>
            <a:t>21.7</a:t>
          </a:r>
          <a:r>
            <a:rPr kumimoji="1" lang="ja-JP" altLang="en-US" sz="1400">
              <a:latin typeface="ＭＳ ゴシック" pitchFamily="49" charset="-128"/>
              <a:ea typeface="ＭＳ ゴシック" pitchFamily="49" charset="-128"/>
            </a:rPr>
            <a:t>億円減少したことなどにより、分子全体では</a:t>
          </a:r>
          <a:r>
            <a:rPr kumimoji="1" lang="en-US" altLang="ja-JP" sz="1400">
              <a:latin typeface="ＭＳ ゴシック" pitchFamily="49" charset="-128"/>
              <a:ea typeface="ＭＳ ゴシック" pitchFamily="49" charset="-128"/>
            </a:rPr>
            <a:t>20.1</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今後も、市債の発行抑制や有利債の活用に努める。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満期一括償還に係る積立は実施していない。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将来負担額のうち、一般会計等に係る地方債の現在高は、起債対象事業費の精査により、新規発行額が元金償還額を下回ったほか、第三セクター等改革推進債の償還により、前年度比</a:t>
          </a:r>
          <a:r>
            <a:rPr kumimoji="1" lang="en-US" altLang="ja-JP" sz="1400">
              <a:latin typeface="ＭＳ ゴシック" pitchFamily="49" charset="-128"/>
              <a:ea typeface="ＭＳ ゴシック" pitchFamily="49" charset="-128"/>
            </a:rPr>
            <a:t>71.3</a:t>
          </a:r>
          <a:r>
            <a:rPr kumimoji="1" lang="ja-JP" altLang="en-US" sz="1400">
              <a:latin typeface="ＭＳ ゴシック" pitchFamily="49" charset="-128"/>
              <a:ea typeface="ＭＳ ゴシック" pitchFamily="49" charset="-128"/>
            </a:rPr>
            <a:t>億円減少した。また、公営企業債等繰入見込額は、企業債の残高が減少したことから、前年度比</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億円減少した。</a:t>
          </a:r>
        </a:p>
        <a:p>
          <a:r>
            <a:rPr kumimoji="1" lang="ja-JP" altLang="en-US" sz="1400">
              <a:latin typeface="ＭＳ ゴシック" pitchFamily="49" charset="-128"/>
              <a:ea typeface="ＭＳ ゴシック" pitchFamily="49" charset="-128"/>
            </a:rPr>
            <a:t>　一方で、基準財政需要額算入見込額が</a:t>
          </a:r>
          <a:r>
            <a:rPr kumimoji="1" lang="en-US" altLang="ja-JP" sz="1400">
              <a:latin typeface="ＭＳ ゴシック" pitchFamily="49" charset="-128"/>
              <a:ea typeface="ＭＳ ゴシック" pitchFamily="49" charset="-128"/>
            </a:rPr>
            <a:t>48.7</a:t>
          </a:r>
          <a:r>
            <a:rPr kumimoji="1" lang="ja-JP" altLang="en-US" sz="1400">
              <a:latin typeface="ＭＳ ゴシック" pitchFamily="49" charset="-128"/>
              <a:ea typeface="ＭＳ ゴシック" pitchFamily="49" charset="-128"/>
            </a:rPr>
            <a:t>億円減少したことから、分子全体では</a:t>
          </a:r>
          <a:r>
            <a:rPr kumimoji="1" lang="en-US" altLang="ja-JP" sz="1400">
              <a:latin typeface="ＭＳ ゴシック" pitchFamily="49" charset="-128"/>
              <a:ea typeface="ＭＳ ゴシック" pitchFamily="49" charset="-128"/>
            </a:rPr>
            <a:t>8.4</a:t>
          </a:r>
          <a:r>
            <a:rPr kumimoji="1" lang="ja-JP" altLang="en-US" sz="1400">
              <a:latin typeface="ＭＳ ゴシック" pitchFamily="49" charset="-128"/>
              <a:ea typeface="ＭＳ ゴシック" pitchFamily="49" charset="-128"/>
            </a:rPr>
            <a:t>億円の減少となった。</a:t>
          </a:r>
        </a:p>
        <a:p>
          <a:r>
            <a:rPr kumimoji="1" lang="ja-JP" altLang="en-US" sz="1400">
              <a:latin typeface="ＭＳ ゴシック" pitchFamily="49" charset="-128"/>
              <a:ea typeface="ＭＳ ゴシック" pitchFamily="49" charset="-128"/>
            </a:rPr>
            <a:t>　引き続き、自主財源確保の取組とあわせて、歳出削減の取組を並行して進めていく。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新潟県上越市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基金全体の残高は、減債基金が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億円、その他特定目的基金が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億円増加したものの、財政調整基金が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の多くを占める財政調整基金については、毎年度の予算編成過程において収支不足を補うため、取り崩しを行っている状況である。今後も、国県支出金等の一層の活用や未利用財産の売却・貸付を始めとした自主財源の確保を図るほか、歳出削減の取組を並行して進めていくことにより、基金残高の確保に努める。また、特定目的基金は、各基金の設置目的が達成されるよう適切に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・地域振興基金：各地域自治区における地域振興等を図る事業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・まちづくり基金：本市の区域全体の一体感の醸成及び振興を図る事業</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・ふるさと上越応援基金：返礼品の拡充により増加したふるさと上越応援寄付金を積み立てたことによる増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・頸城区における浄化槽整備基金：頸城区における合併処理浄化槽の整備を推進することを目的として、令和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年度に設置</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・ふるさと上越応援基金：本市の地域振興及び諸課題の解決を図る事業並びに地域再生法に規定するまち・ひと・しごと創生寄附活用事業に要する経費の財源として充当予定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・歴史的建造物等整備支援基金：歴史的建造物等整備支援事業の財源として充当予定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財政調整基金は、決算剰余金の二分の一相当額を積み立てるなど、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億円を積み立てた一方で、累次の補正予算の財源不足を補うため、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豪雪や災害など、不測の財政需要に適切に対応するために、引き続き一定の規模を確保していく。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普通交付税の再算定により措置された臨時財債対策債償還基金費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億円を積み立てたことにより、令和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臨時財債対策債償還基金費について令和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年度にそれぞれ二分の一相当額を取り崩す。また、旧土地開発公社保有土地の売却収入による積立が一定額に達し次第、第三セクター等改革推進債の繰上償還財源として活用する。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77C651D-2DB1-4FB4-AC79-EADBB13E194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2EAFDDCF-3819-488F-9769-321D209A89B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D963D12-F44D-4128-AAC4-2A5F0FC55865}"/>
            </a:ext>
          </a:extLst>
        </xdr:cNvPr>
        <xdr:cNvSpPr/>
      </xdr:nvSpPr>
      <xdr:spPr>
        <a:xfrm>
          <a:off x="359410" y="59690"/>
          <a:ext cx="11391265" cy="6388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ED954D6C-A677-4652-8F13-58D8FB992E80}"/>
            </a:ext>
          </a:extLst>
        </xdr:cNvPr>
        <xdr:cNvSpPr/>
      </xdr:nvSpPr>
      <xdr:spPr>
        <a:xfrm>
          <a:off x="15346680" y="190500"/>
          <a:ext cx="355155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B54EDD90-09E5-4C78-B6D3-A533E56EE9BE}"/>
            </a:ext>
          </a:extLst>
        </xdr:cNvPr>
        <xdr:cNvSpPr/>
      </xdr:nvSpPr>
      <xdr:spPr>
        <a:xfrm>
          <a:off x="15351125" y="212090"/>
          <a:ext cx="3524250"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C8EDE64A-6608-45CB-A265-E27E20561145}"/>
            </a:ext>
          </a:extLst>
        </xdr:cNvPr>
        <xdr:cNvSpPr/>
      </xdr:nvSpPr>
      <xdr:spPr>
        <a:xfrm>
          <a:off x="15372715" y="245110"/>
          <a:ext cx="3470910" cy="43878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D0F961AE-184C-40C2-A54A-8295F4458CC6}"/>
            </a:ext>
          </a:extLst>
        </xdr:cNvPr>
        <xdr:cNvSpPr/>
      </xdr:nvSpPr>
      <xdr:spPr>
        <a:xfrm>
          <a:off x="12817475" y="190500"/>
          <a:ext cx="2392045" cy="56261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309493C8-0CE9-44CA-BF6C-52B45CA3CEBF}"/>
            </a:ext>
          </a:extLst>
        </xdr:cNvPr>
        <xdr:cNvSpPr/>
      </xdr:nvSpPr>
      <xdr:spPr>
        <a:xfrm>
          <a:off x="12839065" y="212090"/>
          <a:ext cx="2355215" cy="5099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C295A01-004A-4F9D-A4A0-AD0F3D1E7E2E}"/>
            </a:ext>
          </a:extLst>
        </xdr:cNvPr>
        <xdr:cNvSpPr/>
      </xdr:nvSpPr>
      <xdr:spPr>
        <a:xfrm>
          <a:off x="12870180" y="245110"/>
          <a:ext cx="2313305" cy="45339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7EFA9FC-750F-4B87-A319-C5642DB21A82}"/>
            </a:ext>
          </a:extLst>
        </xdr:cNvPr>
        <xdr:cNvSpPr/>
      </xdr:nvSpPr>
      <xdr:spPr>
        <a:xfrm>
          <a:off x="440690" y="885190"/>
          <a:ext cx="9081135" cy="17799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B3A0872-326E-4FFA-A7F2-10C3C52F26F1}"/>
            </a:ext>
          </a:extLst>
        </xdr:cNvPr>
        <xdr:cNvSpPr/>
      </xdr:nvSpPr>
      <xdr:spPr>
        <a:xfrm>
          <a:off x="563880" y="924560"/>
          <a:ext cx="1242695"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1F0DE44-96B6-4FCA-BE31-C545F56275B9}"/>
            </a:ext>
          </a:extLst>
        </xdr:cNvPr>
        <xdr:cNvSpPr/>
      </xdr:nvSpPr>
      <xdr:spPr>
        <a:xfrm>
          <a:off x="1764030" y="924560"/>
          <a:ext cx="120015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4A91344D-DA8A-4261-A845-BB968B9F7B97}"/>
            </a:ext>
          </a:extLst>
        </xdr:cNvPr>
        <xdr:cNvSpPr/>
      </xdr:nvSpPr>
      <xdr:spPr>
        <a:xfrm>
          <a:off x="2964180" y="924560"/>
          <a:ext cx="1371600" cy="17106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2C854C2B-7089-4B88-B6E7-29D9855554E7}"/>
            </a:ext>
          </a:extLst>
        </xdr:cNvPr>
        <xdr:cNvSpPr/>
      </xdr:nvSpPr>
      <xdr:spPr>
        <a:xfrm>
          <a:off x="4335780" y="939800"/>
          <a:ext cx="181673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8CB558DD-5235-4AD1-ACFE-977C8EC4735B}"/>
            </a:ext>
          </a:extLst>
        </xdr:cNvPr>
        <xdr:cNvSpPr/>
      </xdr:nvSpPr>
      <xdr:spPr>
        <a:xfrm>
          <a:off x="6152515" y="939800"/>
          <a:ext cx="114046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D5466D5-7761-4698-A054-713DBD3E7E29}"/>
            </a:ext>
          </a:extLst>
        </xdr:cNvPr>
        <xdr:cNvSpPr/>
      </xdr:nvSpPr>
      <xdr:spPr>
        <a:xfrm>
          <a:off x="7352665" y="954405"/>
          <a:ext cx="583565"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4C7A6769-42F7-44C4-9156-D70A291B4718}"/>
            </a:ext>
          </a:extLst>
        </xdr:cNvPr>
        <xdr:cNvSpPr/>
      </xdr:nvSpPr>
      <xdr:spPr>
        <a:xfrm>
          <a:off x="4335780" y="1716405"/>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2A2DB98-3689-425F-B87F-450B38C8C129}"/>
            </a:ext>
          </a:extLst>
        </xdr:cNvPr>
        <xdr:cNvSpPr/>
      </xdr:nvSpPr>
      <xdr:spPr>
        <a:xfrm>
          <a:off x="6221730" y="1716405"/>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E26E3557-24A5-4EC6-A205-51EF042DF6F9}"/>
            </a:ext>
          </a:extLst>
        </xdr:cNvPr>
        <xdr:cNvSpPr/>
      </xdr:nvSpPr>
      <xdr:spPr>
        <a:xfrm>
          <a:off x="9979025" y="885190"/>
          <a:ext cx="1371600" cy="12738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9737DF5-4A45-450C-B240-0656766B2094}"/>
            </a:ext>
          </a:extLst>
        </xdr:cNvPr>
        <xdr:cNvSpPr/>
      </xdr:nvSpPr>
      <xdr:spPr>
        <a:xfrm>
          <a:off x="10208895" y="954405"/>
          <a:ext cx="120015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565BE821-F10B-4525-B1B0-66A46FE73F88}"/>
            </a:ext>
          </a:extLst>
        </xdr:cNvPr>
        <xdr:cNvSpPr/>
      </xdr:nvSpPr>
      <xdr:spPr>
        <a:xfrm>
          <a:off x="10208895" y="1217295"/>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4C32A1E8-C5F8-40AB-B39B-FA2591146159}"/>
            </a:ext>
          </a:extLst>
        </xdr:cNvPr>
        <xdr:cNvSpPr/>
      </xdr:nvSpPr>
      <xdr:spPr>
        <a:xfrm>
          <a:off x="10208895" y="1560195"/>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617B6CF2-F1FC-4D57-A5C9-0D0C541048E0}"/>
            </a:ext>
          </a:extLst>
        </xdr:cNvPr>
        <xdr:cNvCxnSpPr/>
      </xdr:nvCxnSpPr>
      <xdr:spPr>
        <a:xfrm flipH="1">
          <a:off x="10042525" y="103759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A782011E-4FBE-4326-B0A4-FA3F2B472BC0}"/>
            </a:ext>
          </a:extLst>
        </xdr:cNvPr>
        <xdr:cNvSpPr/>
      </xdr:nvSpPr>
      <xdr:spPr>
        <a:xfrm>
          <a:off x="10092690" y="999490"/>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374EE65-B84E-44B0-A5CC-A8FA1005838D}"/>
            </a:ext>
          </a:extLst>
        </xdr:cNvPr>
        <xdr:cNvSpPr/>
      </xdr:nvSpPr>
      <xdr:spPr>
        <a:xfrm>
          <a:off x="10092690" y="1308100"/>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5ED5788-5687-4DB7-9284-ECBFFD568B8B}"/>
            </a:ext>
          </a:extLst>
        </xdr:cNvPr>
        <xdr:cNvCxnSpPr/>
      </xdr:nvCxnSpPr>
      <xdr:spPr>
        <a:xfrm>
          <a:off x="10137140" y="1560195"/>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8E3077E5-021D-45C2-B7A3-E4A1FCBA8B14}"/>
            </a:ext>
          </a:extLst>
        </xdr:cNvPr>
        <xdr:cNvCxnSpPr/>
      </xdr:nvCxnSpPr>
      <xdr:spPr>
        <a:xfrm>
          <a:off x="10057765" y="1560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0C9E954-BA96-408C-8D9E-5695AD2259D3}"/>
            </a:ext>
          </a:extLst>
        </xdr:cNvPr>
        <xdr:cNvCxnSpPr/>
      </xdr:nvCxnSpPr>
      <xdr:spPr>
        <a:xfrm flipV="1">
          <a:off x="10137140" y="179641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51B1F109-81E1-468C-8AEE-72304BFE276C}"/>
            </a:ext>
          </a:extLst>
        </xdr:cNvPr>
        <xdr:cNvCxnSpPr/>
      </xdr:nvCxnSpPr>
      <xdr:spPr>
        <a:xfrm>
          <a:off x="10057765" y="1941195"/>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193E5C1-7578-44DC-8116-FFD6345630D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1FBF142-288F-422E-96D7-C7FC3B7A2BA2}"/>
            </a:ext>
          </a:extLst>
        </xdr:cNvPr>
        <xdr:cNvSpPr txBox="1"/>
      </xdr:nvSpPr>
      <xdr:spPr>
        <a:xfrm>
          <a:off x="419100" y="300799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978CA2F8-826C-4632-9D07-8CF7A56A95FA}"/>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E0D269E-259D-4934-9EEF-464ED177681D}"/>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C8BF8C1C-F961-45A5-8D9F-C1AA9B60EE97}"/>
            </a:ext>
          </a:extLst>
        </xdr:cNvPr>
        <xdr:cNvSpPr txBox="1"/>
      </xdr:nvSpPr>
      <xdr:spPr>
        <a:xfrm>
          <a:off x="419100" y="373189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EB75EC7E-CFAD-4E02-B332-671DDD2ED67F}"/>
            </a:ext>
          </a:extLst>
        </xdr:cNvPr>
        <xdr:cNvSpPr/>
      </xdr:nvSpPr>
      <xdr:spPr>
        <a:xfrm>
          <a:off x="1142365" y="4254500"/>
          <a:ext cx="3826510"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112BC704-FA52-4750-BB68-B1B767F5FD5A}"/>
            </a:ext>
          </a:extLst>
        </xdr:cNvPr>
        <xdr:cNvSpPr/>
      </xdr:nvSpPr>
      <xdr:spPr>
        <a:xfrm>
          <a:off x="1808974" y="4607497"/>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58E18E9-940C-463A-B441-4958C125E620}"/>
            </a:ext>
          </a:extLst>
        </xdr:cNvPr>
        <xdr:cNvSpPr/>
      </xdr:nvSpPr>
      <xdr:spPr>
        <a:xfrm>
          <a:off x="3451854" y="4585111"/>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69A6BFD-D140-43E3-8D1C-91018D360126}"/>
            </a:ext>
          </a:extLst>
        </xdr:cNvPr>
        <xdr:cNvSpPr/>
      </xdr:nvSpPr>
      <xdr:spPr>
        <a:xfrm>
          <a:off x="49142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F0797AD-2D20-4542-9E94-C21668C0C168}"/>
            </a:ext>
          </a:extLst>
        </xdr:cNvPr>
        <xdr:cNvSpPr/>
      </xdr:nvSpPr>
      <xdr:spPr>
        <a:xfrm>
          <a:off x="49142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B21E51C-B19D-48AC-BBBB-A2BD5323C3E0}"/>
            </a:ext>
          </a:extLst>
        </xdr:cNvPr>
        <xdr:cNvSpPr/>
      </xdr:nvSpPr>
      <xdr:spPr>
        <a:xfrm>
          <a:off x="628586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922DFDA-4719-4482-AF6A-E9A167CEE1E7}"/>
            </a:ext>
          </a:extLst>
        </xdr:cNvPr>
        <xdr:cNvSpPr/>
      </xdr:nvSpPr>
      <xdr:spPr>
        <a:xfrm>
          <a:off x="628586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9EF5CF8A-9A1B-44DE-8AC2-0BF3D089A213}"/>
            </a:ext>
          </a:extLst>
        </xdr:cNvPr>
        <xdr:cNvSpPr/>
      </xdr:nvSpPr>
      <xdr:spPr>
        <a:xfrm>
          <a:off x="77882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9C9D0744-9524-4229-AA58-8A0AB9CCD301}"/>
            </a:ext>
          </a:extLst>
        </xdr:cNvPr>
        <xdr:cNvSpPr/>
      </xdr:nvSpPr>
      <xdr:spPr>
        <a:xfrm>
          <a:off x="77882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12AABBB-3C5E-44F6-8C49-E86786AD93EB}"/>
            </a:ext>
          </a:extLst>
        </xdr:cNvPr>
        <xdr:cNvSpPr/>
      </xdr:nvSpPr>
      <xdr:spPr>
        <a:xfrm>
          <a:off x="1142365" y="4932045"/>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C316095-C30F-497D-9005-A66DD966F138}"/>
            </a:ext>
          </a:extLst>
        </xdr:cNvPr>
        <xdr:cNvSpPr/>
      </xdr:nvSpPr>
      <xdr:spPr>
        <a:xfrm>
          <a:off x="5216525"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3A5A8236-7613-4007-9DEA-EA63A56D8656}"/>
            </a:ext>
          </a:extLst>
        </xdr:cNvPr>
        <xdr:cNvSpPr/>
      </xdr:nvSpPr>
      <xdr:spPr>
        <a:xfrm>
          <a:off x="5216525"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383C9C9E-CC85-4EAD-A0D1-88BA1DB47B25}"/>
            </a:ext>
          </a:extLst>
        </xdr:cNvPr>
        <xdr:cNvSpPr txBox="1"/>
      </xdr:nvSpPr>
      <xdr:spPr>
        <a:xfrm>
          <a:off x="5273675" y="5229860"/>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本比率が類似団体内平均値を下回っている要因は、将来に向けた価値ある投資として、平成</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29</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年度に市民交流施設高田城址公園オーレンプラザやクリーンセンター、平成</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30</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年度に水族博物館、令和元年度に上越体操場ジムリーナなどの大型施設の整備が完了したことに加え、公の施設適正配置計画に基づき施設の統廃合に取り組んできたことによるものである。令和</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5</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年度は近年整備したこれらの大型施設の減価償却が進んだことにより、比率が上昇し、類似団体内平均値との差が縮小した。</a:t>
          </a:r>
          <a:endParaRPr lang="ja-JP" altLang="ja-JP" sz="900">
            <a:effectLst/>
            <a:latin typeface="ＭＳ 明朝" panose="02020609040205080304" pitchFamily="17" charset="-128"/>
            <a:ea typeface="ＭＳ 明朝" panose="02020609040205080304" pitchFamily="17" charset="-128"/>
          </a:endParaRPr>
        </a:p>
        <a:p>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今後も、令和</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2</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年度末に策定した第</a:t>
          </a:r>
          <a:r>
            <a:rPr kumimoji="1" lang="en-US" altLang="ja-JP" sz="900">
              <a:solidFill>
                <a:schemeClr val="dk1"/>
              </a:solidFill>
              <a:effectLst/>
              <a:latin typeface="ＭＳ 明朝" panose="02020609040205080304" pitchFamily="17" charset="-128"/>
              <a:ea typeface="ＭＳ 明朝" panose="02020609040205080304" pitchFamily="17" charset="-128"/>
              <a:cs typeface="+mn-cs"/>
            </a:rPr>
            <a:t>4</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次上越市公の施設の適正配置計画に基づき、施設の適正配置を進めるとともに、計画的な維持管理を進めていく。</a:t>
          </a:r>
          <a:endParaRPr kumimoji="1" lang="ja-JP" altLang="en-US" sz="900">
            <a:latin typeface="ＭＳ 明朝" panose="02020609040205080304" pitchFamily="17" charset="-128"/>
            <a:ea typeface="ＭＳ 明朝" panose="02020609040205080304" pitchFamily="17"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58FE398-FC6C-46CB-B381-795A5CA341CE}"/>
            </a:ext>
          </a:extLst>
        </xdr:cNvPr>
        <xdr:cNvSpPr txBox="1"/>
      </xdr:nvSpPr>
      <xdr:spPr>
        <a:xfrm>
          <a:off x="112331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A29D659A-3DA4-4191-A2EF-F3EB8F11B167}"/>
            </a:ext>
          </a:extLst>
        </xdr:cNvPr>
        <xdr:cNvCxnSpPr/>
      </xdr:nvCxnSpPr>
      <xdr:spPr>
        <a:xfrm>
          <a:off x="1142365" y="709676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F994919A-3454-4EC2-BFB3-D8A8B0BB8090}"/>
            </a:ext>
          </a:extLst>
        </xdr:cNvPr>
        <xdr:cNvSpPr txBox="1"/>
      </xdr:nvSpPr>
      <xdr:spPr>
        <a:xfrm>
          <a:off x="784241" y="6999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E58A7584-EF5A-4364-BE33-3DA05766D6DE}"/>
            </a:ext>
          </a:extLst>
        </xdr:cNvPr>
        <xdr:cNvCxnSpPr/>
      </xdr:nvCxnSpPr>
      <xdr:spPr>
        <a:xfrm>
          <a:off x="1142365" y="66611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817A94D8-B058-4B89-ABD2-DD437C843C5D}"/>
            </a:ext>
          </a:extLst>
        </xdr:cNvPr>
        <xdr:cNvSpPr txBox="1"/>
      </xdr:nvSpPr>
      <xdr:spPr>
        <a:xfrm>
          <a:off x="784241" y="656925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28ED1AD4-7378-4C22-8213-B0266635520E}"/>
            </a:ext>
          </a:extLst>
        </xdr:cNvPr>
        <xdr:cNvCxnSpPr/>
      </xdr:nvCxnSpPr>
      <xdr:spPr>
        <a:xfrm>
          <a:off x="1142365" y="623125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37327110-A309-4E0C-A1A8-CDD8B9630288}"/>
            </a:ext>
          </a:extLst>
        </xdr:cNvPr>
        <xdr:cNvSpPr txBox="1"/>
      </xdr:nvSpPr>
      <xdr:spPr>
        <a:xfrm>
          <a:off x="784241" y="61336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03DCEAB2-DA2D-4615-A384-BA1FCDBD45B3}"/>
            </a:ext>
          </a:extLst>
        </xdr:cNvPr>
        <xdr:cNvCxnSpPr/>
      </xdr:nvCxnSpPr>
      <xdr:spPr>
        <a:xfrm>
          <a:off x="1142365" y="57975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8F103FE-32BF-425D-BB3F-964649613FAB}"/>
            </a:ext>
          </a:extLst>
        </xdr:cNvPr>
        <xdr:cNvSpPr txBox="1"/>
      </xdr:nvSpPr>
      <xdr:spPr>
        <a:xfrm>
          <a:off x="784241"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15F9D1D9-4E62-4FB6-A3C9-92200FBFCE57}"/>
            </a:ext>
          </a:extLst>
        </xdr:cNvPr>
        <xdr:cNvCxnSpPr/>
      </xdr:nvCxnSpPr>
      <xdr:spPr>
        <a:xfrm>
          <a:off x="1142365" y="536575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A381B7F3-2F7F-4901-94C6-EE798CDE517F}"/>
            </a:ext>
          </a:extLst>
        </xdr:cNvPr>
        <xdr:cNvSpPr txBox="1"/>
      </xdr:nvSpPr>
      <xdr:spPr>
        <a:xfrm>
          <a:off x="784241" y="526813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177B1CE4-55DC-48F0-8A2E-0811E9FBA55F}"/>
            </a:ext>
          </a:extLst>
        </xdr:cNvPr>
        <xdr:cNvCxnSpPr/>
      </xdr:nvCxnSpPr>
      <xdr:spPr>
        <a:xfrm>
          <a:off x="1142365" y="493204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2F3ABC1C-7DA5-4ADD-9FF6-653521911B39}"/>
            </a:ext>
          </a:extLst>
        </xdr:cNvPr>
        <xdr:cNvSpPr txBox="1"/>
      </xdr:nvSpPr>
      <xdr:spPr>
        <a:xfrm>
          <a:off x="784241" y="483824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F69B02A-2B5A-44C3-83B7-183E33CAE50A}"/>
            </a:ext>
          </a:extLst>
        </xdr:cNvPr>
        <xdr:cNvSpPr/>
      </xdr:nvSpPr>
      <xdr:spPr>
        <a:xfrm>
          <a:off x="1142365" y="4932045"/>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53213</xdr:rowOff>
    </xdr:from>
    <xdr:to>
      <xdr:col>23</xdr:col>
      <xdr:colOff>85090</xdr:colOff>
      <xdr:row>33</xdr:row>
      <xdr:rowOff>34925</xdr:rowOff>
    </xdr:to>
    <xdr:cxnSp macro="">
      <xdr:nvCxnSpPr>
        <xdr:cNvPr id="63" name="直線コネクタ 62">
          <a:extLst>
            <a:ext uri="{FF2B5EF4-FFF2-40B4-BE49-F238E27FC236}">
              <a16:creationId xmlns:a16="http://schemas.microsoft.com/office/drawing/2014/main" id="{E54CB770-15D2-4A1E-A450-495A30D0A1B7}"/>
            </a:ext>
          </a:extLst>
        </xdr:cNvPr>
        <xdr:cNvCxnSpPr/>
      </xdr:nvCxnSpPr>
      <xdr:spPr>
        <a:xfrm flipV="1">
          <a:off x="4295775" y="5438648"/>
          <a:ext cx="1270" cy="1006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38752</xdr:rowOff>
    </xdr:from>
    <xdr:ext cx="405111" cy="259045"/>
    <xdr:sp macro="" textlink="">
      <xdr:nvSpPr>
        <xdr:cNvPr id="64" name="有形固定資産減価償却率最小値テキスト">
          <a:extLst>
            <a:ext uri="{FF2B5EF4-FFF2-40B4-BE49-F238E27FC236}">
              <a16:creationId xmlns:a16="http://schemas.microsoft.com/office/drawing/2014/main" id="{5E9BFFD0-AE6E-4DA4-B03C-1D040E6F9C3D}"/>
            </a:ext>
          </a:extLst>
        </xdr:cNvPr>
        <xdr:cNvSpPr txBox="1"/>
      </xdr:nvSpPr>
      <xdr:spPr>
        <a:xfrm>
          <a:off x="4342765" y="6449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34925</xdr:rowOff>
    </xdr:from>
    <xdr:to>
      <xdr:col>23</xdr:col>
      <xdr:colOff>174625</xdr:colOff>
      <xdr:row>33</xdr:row>
      <xdr:rowOff>34925</xdr:rowOff>
    </xdr:to>
    <xdr:cxnSp macro="">
      <xdr:nvCxnSpPr>
        <xdr:cNvPr id="65" name="直線コネクタ 64">
          <a:extLst>
            <a:ext uri="{FF2B5EF4-FFF2-40B4-BE49-F238E27FC236}">
              <a16:creationId xmlns:a16="http://schemas.microsoft.com/office/drawing/2014/main" id="{CF145C41-19D8-4C69-A5B3-05DB552C3D25}"/>
            </a:ext>
          </a:extLst>
        </xdr:cNvPr>
        <xdr:cNvCxnSpPr/>
      </xdr:nvCxnSpPr>
      <xdr:spPr>
        <a:xfrm>
          <a:off x="4206875" y="6445250"/>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171340</xdr:rowOff>
    </xdr:from>
    <xdr:ext cx="405111" cy="259045"/>
    <xdr:sp macro="" textlink="">
      <xdr:nvSpPr>
        <xdr:cNvPr id="66" name="有形固定資産減価償却率最大値テキスト">
          <a:extLst>
            <a:ext uri="{FF2B5EF4-FFF2-40B4-BE49-F238E27FC236}">
              <a16:creationId xmlns:a16="http://schemas.microsoft.com/office/drawing/2014/main" id="{7B624E62-9B31-47DF-81F9-EFA751D04D84}"/>
            </a:ext>
          </a:extLst>
        </xdr:cNvPr>
        <xdr:cNvSpPr txBox="1"/>
      </xdr:nvSpPr>
      <xdr:spPr>
        <a:xfrm>
          <a:off x="4342765" y="5213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53213</xdr:rowOff>
    </xdr:from>
    <xdr:to>
      <xdr:col>23</xdr:col>
      <xdr:colOff>174625</xdr:colOff>
      <xdr:row>27</xdr:row>
      <xdr:rowOff>53213</xdr:rowOff>
    </xdr:to>
    <xdr:cxnSp macro="">
      <xdr:nvCxnSpPr>
        <xdr:cNvPr id="67" name="直線コネクタ 66">
          <a:extLst>
            <a:ext uri="{FF2B5EF4-FFF2-40B4-BE49-F238E27FC236}">
              <a16:creationId xmlns:a16="http://schemas.microsoft.com/office/drawing/2014/main" id="{0B744E28-1478-4963-805A-2262903C8E73}"/>
            </a:ext>
          </a:extLst>
        </xdr:cNvPr>
        <xdr:cNvCxnSpPr/>
      </xdr:nvCxnSpPr>
      <xdr:spPr>
        <a:xfrm>
          <a:off x="4206875" y="5438648"/>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164736</xdr:rowOff>
    </xdr:from>
    <xdr:ext cx="405111" cy="259045"/>
    <xdr:sp macro="" textlink="">
      <xdr:nvSpPr>
        <xdr:cNvPr id="68" name="有形固定資産減価償却率平均値テキスト">
          <a:extLst>
            <a:ext uri="{FF2B5EF4-FFF2-40B4-BE49-F238E27FC236}">
              <a16:creationId xmlns:a16="http://schemas.microsoft.com/office/drawing/2014/main" id="{2D812433-7A5D-4E0E-9DAF-0FC1EF30696B}"/>
            </a:ext>
          </a:extLst>
        </xdr:cNvPr>
        <xdr:cNvSpPr txBox="1"/>
      </xdr:nvSpPr>
      <xdr:spPr>
        <a:xfrm>
          <a:off x="4342765" y="58930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14859</xdr:rowOff>
    </xdr:from>
    <xdr:to>
      <xdr:col>23</xdr:col>
      <xdr:colOff>136525</xdr:colOff>
      <xdr:row>30</xdr:row>
      <xdr:rowOff>116459</xdr:rowOff>
    </xdr:to>
    <xdr:sp macro="" textlink="">
      <xdr:nvSpPr>
        <xdr:cNvPr id="69" name="フローチャート: 判断 68">
          <a:extLst>
            <a:ext uri="{FF2B5EF4-FFF2-40B4-BE49-F238E27FC236}">
              <a16:creationId xmlns:a16="http://schemas.microsoft.com/office/drawing/2014/main" id="{61CB04DF-5D80-4D00-94A3-5E0D8D79F6A5}"/>
            </a:ext>
          </a:extLst>
        </xdr:cNvPr>
        <xdr:cNvSpPr/>
      </xdr:nvSpPr>
      <xdr:spPr>
        <a:xfrm>
          <a:off x="4244975" y="5914644"/>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1905</xdr:rowOff>
    </xdr:from>
    <xdr:to>
      <xdr:col>19</xdr:col>
      <xdr:colOff>187325</xdr:colOff>
      <xdr:row>30</xdr:row>
      <xdr:rowOff>103505</xdr:rowOff>
    </xdr:to>
    <xdr:sp macro="" textlink="">
      <xdr:nvSpPr>
        <xdr:cNvPr id="70" name="フローチャート: 判断 69">
          <a:extLst>
            <a:ext uri="{FF2B5EF4-FFF2-40B4-BE49-F238E27FC236}">
              <a16:creationId xmlns:a16="http://schemas.microsoft.com/office/drawing/2014/main" id="{840DA363-925B-4168-89C1-CAC5015EBCB1}"/>
            </a:ext>
          </a:extLst>
        </xdr:cNvPr>
        <xdr:cNvSpPr/>
      </xdr:nvSpPr>
      <xdr:spPr>
        <a:xfrm>
          <a:off x="3611880" y="589788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130175</xdr:rowOff>
    </xdr:from>
    <xdr:to>
      <xdr:col>15</xdr:col>
      <xdr:colOff>187325</xdr:colOff>
      <xdr:row>30</xdr:row>
      <xdr:rowOff>60325</xdr:rowOff>
    </xdr:to>
    <xdr:sp macro="" textlink="">
      <xdr:nvSpPr>
        <xdr:cNvPr id="71" name="フローチャート: 判断 70">
          <a:extLst>
            <a:ext uri="{FF2B5EF4-FFF2-40B4-BE49-F238E27FC236}">
              <a16:creationId xmlns:a16="http://schemas.microsoft.com/office/drawing/2014/main" id="{F2B8F226-D441-4D65-80C0-B5AE04F56279}"/>
            </a:ext>
          </a:extLst>
        </xdr:cNvPr>
        <xdr:cNvSpPr/>
      </xdr:nvSpPr>
      <xdr:spPr>
        <a:xfrm>
          <a:off x="2926080" y="5858510"/>
          <a:ext cx="8064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104267</xdr:rowOff>
    </xdr:from>
    <xdr:to>
      <xdr:col>11</xdr:col>
      <xdr:colOff>187325</xdr:colOff>
      <xdr:row>30</xdr:row>
      <xdr:rowOff>34417</xdr:rowOff>
    </xdr:to>
    <xdr:sp macro="" textlink="">
      <xdr:nvSpPr>
        <xdr:cNvPr id="72" name="フローチャート: 判断 71">
          <a:extLst>
            <a:ext uri="{FF2B5EF4-FFF2-40B4-BE49-F238E27FC236}">
              <a16:creationId xmlns:a16="http://schemas.microsoft.com/office/drawing/2014/main" id="{5F70FC5F-A81E-42E9-B636-110BC6D038B8}"/>
            </a:ext>
          </a:extLst>
        </xdr:cNvPr>
        <xdr:cNvSpPr/>
      </xdr:nvSpPr>
      <xdr:spPr>
        <a:xfrm>
          <a:off x="2240280" y="5826887"/>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73" name="フローチャート: 判断 72">
          <a:extLst>
            <a:ext uri="{FF2B5EF4-FFF2-40B4-BE49-F238E27FC236}">
              <a16:creationId xmlns:a16="http://schemas.microsoft.com/office/drawing/2014/main" id="{2590938C-A473-4B81-AA51-C54D7B403B60}"/>
            </a:ext>
          </a:extLst>
        </xdr:cNvPr>
        <xdr:cNvSpPr/>
      </xdr:nvSpPr>
      <xdr:spPr>
        <a:xfrm>
          <a:off x="1554480" y="5781802"/>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7214E296-101E-4C7C-814C-F398D618CF29}"/>
            </a:ext>
          </a:extLst>
        </xdr:cNvPr>
        <xdr:cNvSpPr txBox="1"/>
      </xdr:nvSpPr>
      <xdr:spPr>
        <a:xfrm>
          <a:off x="413321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051E87BB-F29E-483F-9CE7-D6CC91FE5D68}"/>
            </a:ext>
          </a:extLst>
        </xdr:cNvPr>
        <xdr:cNvSpPr txBox="1"/>
      </xdr:nvSpPr>
      <xdr:spPr>
        <a:xfrm>
          <a:off x="35020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9DB14756-A5F3-46D8-BFBB-D6077C76A11D}"/>
            </a:ext>
          </a:extLst>
        </xdr:cNvPr>
        <xdr:cNvSpPr txBox="1"/>
      </xdr:nvSpPr>
      <xdr:spPr>
        <a:xfrm>
          <a:off x="28162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F502AFF-8E4E-4296-BBDA-9DC041218793}"/>
            </a:ext>
          </a:extLst>
        </xdr:cNvPr>
        <xdr:cNvSpPr txBox="1"/>
      </xdr:nvSpPr>
      <xdr:spPr>
        <a:xfrm>
          <a:off x="21304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332007A8-2048-4E35-838D-4585D1663A54}"/>
            </a:ext>
          </a:extLst>
        </xdr:cNvPr>
        <xdr:cNvSpPr txBox="1"/>
      </xdr:nvSpPr>
      <xdr:spPr>
        <a:xfrm>
          <a:off x="144462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143129</xdr:rowOff>
    </xdr:from>
    <xdr:to>
      <xdr:col>23</xdr:col>
      <xdr:colOff>136525</xdr:colOff>
      <xdr:row>30</xdr:row>
      <xdr:rowOff>73279</xdr:rowOff>
    </xdr:to>
    <xdr:sp macro="" textlink="">
      <xdr:nvSpPr>
        <xdr:cNvPr id="79" name="楕円 78">
          <a:extLst>
            <a:ext uri="{FF2B5EF4-FFF2-40B4-BE49-F238E27FC236}">
              <a16:creationId xmlns:a16="http://schemas.microsoft.com/office/drawing/2014/main" id="{8745C823-DCBC-46F7-ABBD-720DF188C066}"/>
            </a:ext>
          </a:extLst>
        </xdr:cNvPr>
        <xdr:cNvSpPr/>
      </xdr:nvSpPr>
      <xdr:spPr>
        <a:xfrm>
          <a:off x="4244975" y="58657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166006</xdr:rowOff>
    </xdr:from>
    <xdr:ext cx="405111" cy="259045"/>
    <xdr:sp macro="" textlink="">
      <xdr:nvSpPr>
        <xdr:cNvPr id="80" name="有形固定資産減価償却率該当値テキスト">
          <a:extLst>
            <a:ext uri="{FF2B5EF4-FFF2-40B4-BE49-F238E27FC236}">
              <a16:creationId xmlns:a16="http://schemas.microsoft.com/office/drawing/2014/main" id="{82608DBC-3502-4EFF-B5C9-5D0BC5169C5F}"/>
            </a:ext>
          </a:extLst>
        </xdr:cNvPr>
        <xdr:cNvSpPr txBox="1"/>
      </xdr:nvSpPr>
      <xdr:spPr>
        <a:xfrm>
          <a:off x="4342765" y="5722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86995</xdr:rowOff>
    </xdr:from>
    <xdr:to>
      <xdr:col>19</xdr:col>
      <xdr:colOff>187325</xdr:colOff>
      <xdr:row>30</xdr:row>
      <xdr:rowOff>17145</xdr:rowOff>
    </xdr:to>
    <xdr:sp macro="" textlink="">
      <xdr:nvSpPr>
        <xdr:cNvPr id="81" name="楕円 80">
          <a:extLst>
            <a:ext uri="{FF2B5EF4-FFF2-40B4-BE49-F238E27FC236}">
              <a16:creationId xmlns:a16="http://schemas.microsoft.com/office/drawing/2014/main" id="{1500899D-F78C-4656-BF2D-7CD4EF4C110A}"/>
            </a:ext>
          </a:extLst>
        </xdr:cNvPr>
        <xdr:cNvSpPr/>
      </xdr:nvSpPr>
      <xdr:spPr>
        <a:xfrm>
          <a:off x="3611880" y="5813425"/>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137795</xdr:rowOff>
    </xdr:from>
    <xdr:to>
      <xdr:col>23</xdr:col>
      <xdr:colOff>85725</xdr:colOff>
      <xdr:row>30</xdr:row>
      <xdr:rowOff>22479</xdr:rowOff>
    </xdr:to>
    <xdr:cxnSp macro="">
      <xdr:nvCxnSpPr>
        <xdr:cNvPr id="82" name="直線コネクタ 81">
          <a:extLst>
            <a:ext uri="{FF2B5EF4-FFF2-40B4-BE49-F238E27FC236}">
              <a16:creationId xmlns:a16="http://schemas.microsoft.com/office/drawing/2014/main" id="{84A363D4-D65B-4B55-877D-951B33D1CD3A}"/>
            </a:ext>
          </a:extLst>
        </xdr:cNvPr>
        <xdr:cNvCxnSpPr/>
      </xdr:nvCxnSpPr>
      <xdr:spPr>
        <a:xfrm>
          <a:off x="3656965" y="5858510"/>
          <a:ext cx="640715"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4953</xdr:rowOff>
    </xdr:from>
    <xdr:to>
      <xdr:col>15</xdr:col>
      <xdr:colOff>187325</xdr:colOff>
      <xdr:row>29</xdr:row>
      <xdr:rowOff>106553</xdr:rowOff>
    </xdr:to>
    <xdr:sp macro="" textlink="">
      <xdr:nvSpPr>
        <xdr:cNvPr id="83" name="楕円 82">
          <a:extLst>
            <a:ext uri="{FF2B5EF4-FFF2-40B4-BE49-F238E27FC236}">
              <a16:creationId xmlns:a16="http://schemas.microsoft.com/office/drawing/2014/main" id="{226F8FF7-9516-4309-AE94-282764E1248D}"/>
            </a:ext>
          </a:extLst>
        </xdr:cNvPr>
        <xdr:cNvSpPr/>
      </xdr:nvSpPr>
      <xdr:spPr>
        <a:xfrm>
          <a:off x="2926080" y="5731383"/>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55753</xdr:rowOff>
    </xdr:from>
    <xdr:to>
      <xdr:col>19</xdr:col>
      <xdr:colOff>136525</xdr:colOff>
      <xdr:row>29</xdr:row>
      <xdr:rowOff>137795</xdr:rowOff>
    </xdr:to>
    <xdr:cxnSp macro="">
      <xdr:nvCxnSpPr>
        <xdr:cNvPr id="84" name="直線コネクタ 83">
          <a:extLst>
            <a:ext uri="{FF2B5EF4-FFF2-40B4-BE49-F238E27FC236}">
              <a16:creationId xmlns:a16="http://schemas.microsoft.com/office/drawing/2014/main" id="{E2973E4D-251E-4CA4-BBEF-F9AAD17334C2}"/>
            </a:ext>
          </a:extLst>
        </xdr:cNvPr>
        <xdr:cNvCxnSpPr/>
      </xdr:nvCxnSpPr>
      <xdr:spPr>
        <a:xfrm>
          <a:off x="2971165" y="5784088"/>
          <a:ext cx="685800" cy="74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98679</xdr:rowOff>
    </xdr:from>
    <xdr:to>
      <xdr:col>11</xdr:col>
      <xdr:colOff>187325</xdr:colOff>
      <xdr:row>29</xdr:row>
      <xdr:rowOff>28829</xdr:rowOff>
    </xdr:to>
    <xdr:sp macro="" textlink="">
      <xdr:nvSpPr>
        <xdr:cNvPr id="85" name="楕円 84">
          <a:extLst>
            <a:ext uri="{FF2B5EF4-FFF2-40B4-BE49-F238E27FC236}">
              <a16:creationId xmlns:a16="http://schemas.microsoft.com/office/drawing/2014/main" id="{D76F8C08-8561-4591-8246-1721FC03C7C9}"/>
            </a:ext>
          </a:extLst>
        </xdr:cNvPr>
        <xdr:cNvSpPr/>
      </xdr:nvSpPr>
      <xdr:spPr>
        <a:xfrm>
          <a:off x="2240280" y="5647944"/>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149479</xdr:rowOff>
    </xdr:from>
    <xdr:to>
      <xdr:col>15</xdr:col>
      <xdr:colOff>136525</xdr:colOff>
      <xdr:row>29</xdr:row>
      <xdr:rowOff>55753</xdr:rowOff>
    </xdr:to>
    <xdr:cxnSp macro="">
      <xdr:nvCxnSpPr>
        <xdr:cNvPr id="86" name="直線コネクタ 85">
          <a:extLst>
            <a:ext uri="{FF2B5EF4-FFF2-40B4-BE49-F238E27FC236}">
              <a16:creationId xmlns:a16="http://schemas.microsoft.com/office/drawing/2014/main" id="{D14FB948-3917-40B7-B9CE-F7A615949E58}"/>
            </a:ext>
          </a:extLst>
        </xdr:cNvPr>
        <xdr:cNvCxnSpPr/>
      </xdr:nvCxnSpPr>
      <xdr:spPr>
        <a:xfrm>
          <a:off x="2285365" y="5702554"/>
          <a:ext cx="685800" cy="81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12319</xdr:rowOff>
    </xdr:from>
    <xdr:to>
      <xdr:col>7</xdr:col>
      <xdr:colOff>187325</xdr:colOff>
      <xdr:row>28</xdr:row>
      <xdr:rowOff>113919</xdr:rowOff>
    </xdr:to>
    <xdr:sp macro="" textlink="">
      <xdr:nvSpPr>
        <xdr:cNvPr id="87" name="楕円 86">
          <a:extLst>
            <a:ext uri="{FF2B5EF4-FFF2-40B4-BE49-F238E27FC236}">
              <a16:creationId xmlns:a16="http://schemas.microsoft.com/office/drawing/2014/main" id="{921C2AF5-0344-4A04-8AC6-63670B752AA1}"/>
            </a:ext>
          </a:extLst>
        </xdr:cNvPr>
        <xdr:cNvSpPr/>
      </xdr:nvSpPr>
      <xdr:spPr>
        <a:xfrm>
          <a:off x="1554480" y="5569204"/>
          <a:ext cx="8064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63119</xdr:rowOff>
    </xdr:from>
    <xdr:to>
      <xdr:col>11</xdr:col>
      <xdr:colOff>136525</xdr:colOff>
      <xdr:row>28</xdr:row>
      <xdr:rowOff>149479</xdr:rowOff>
    </xdr:to>
    <xdr:cxnSp macro="">
      <xdr:nvCxnSpPr>
        <xdr:cNvPr id="88" name="直線コネクタ 87">
          <a:extLst>
            <a:ext uri="{FF2B5EF4-FFF2-40B4-BE49-F238E27FC236}">
              <a16:creationId xmlns:a16="http://schemas.microsoft.com/office/drawing/2014/main" id="{91469152-B8F4-4045-BD7E-8B9BA330BD19}"/>
            </a:ext>
          </a:extLst>
        </xdr:cNvPr>
        <xdr:cNvCxnSpPr/>
      </xdr:nvCxnSpPr>
      <xdr:spPr>
        <a:xfrm>
          <a:off x="1599565" y="5612384"/>
          <a:ext cx="685800"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94632</xdr:rowOff>
    </xdr:from>
    <xdr:ext cx="405111" cy="259045"/>
    <xdr:sp macro="" textlink="">
      <xdr:nvSpPr>
        <xdr:cNvPr id="89" name="n_1aveValue有形固定資産減価償却率">
          <a:extLst>
            <a:ext uri="{FF2B5EF4-FFF2-40B4-BE49-F238E27FC236}">
              <a16:creationId xmlns:a16="http://schemas.microsoft.com/office/drawing/2014/main" id="{248972F8-511D-4CCE-823A-980AEE82A098}"/>
            </a:ext>
          </a:extLst>
        </xdr:cNvPr>
        <xdr:cNvSpPr txBox="1"/>
      </xdr:nvSpPr>
      <xdr:spPr>
        <a:xfrm>
          <a:off x="3464569"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51452</xdr:rowOff>
    </xdr:from>
    <xdr:ext cx="405111" cy="259045"/>
    <xdr:sp macro="" textlink="">
      <xdr:nvSpPr>
        <xdr:cNvPr id="90" name="n_2aveValue有形固定資産減価償却率">
          <a:extLst>
            <a:ext uri="{FF2B5EF4-FFF2-40B4-BE49-F238E27FC236}">
              <a16:creationId xmlns:a16="http://schemas.microsoft.com/office/drawing/2014/main" id="{B036D11B-CB26-4D6D-9F20-0FD9E2CFB529}"/>
            </a:ext>
          </a:extLst>
        </xdr:cNvPr>
        <xdr:cNvSpPr txBox="1"/>
      </xdr:nvSpPr>
      <xdr:spPr>
        <a:xfrm>
          <a:off x="2793374" y="5951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25544</xdr:rowOff>
    </xdr:from>
    <xdr:ext cx="405111" cy="259045"/>
    <xdr:sp macro="" textlink="">
      <xdr:nvSpPr>
        <xdr:cNvPr id="91" name="n_3aveValue有形固定資産減価償却率">
          <a:extLst>
            <a:ext uri="{FF2B5EF4-FFF2-40B4-BE49-F238E27FC236}">
              <a16:creationId xmlns:a16="http://schemas.microsoft.com/office/drawing/2014/main" id="{BB03ABBF-2CAC-49B5-B5CA-91121B1178E2}"/>
            </a:ext>
          </a:extLst>
        </xdr:cNvPr>
        <xdr:cNvSpPr txBox="1"/>
      </xdr:nvSpPr>
      <xdr:spPr>
        <a:xfrm>
          <a:off x="2107574" y="5917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153814</xdr:rowOff>
    </xdr:from>
    <xdr:ext cx="405111" cy="259045"/>
    <xdr:sp macro="" textlink="">
      <xdr:nvSpPr>
        <xdr:cNvPr id="92" name="n_4aveValue有形固定資産減価償却率">
          <a:extLst>
            <a:ext uri="{FF2B5EF4-FFF2-40B4-BE49-F238E27FC236}">
              <a16:creationId xmlns:a16="http://schemas.microsoft.com/office/drawing/2014/main" id="{5CCDBA0D-D1A6-4711-8737-B6AEEB5A6BE4}"/>
            </a:ext>
          </a:extLst>
        </xdr:cNvPr>
        <xdr:cNvSpPr txBox="1"/>
      </xdr:nvSpPr>
      <xdr:spPr>
        <a:xfrm>
          <a:off x="1421774" y="587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33672</xdr:rowOff>
    </xdr:from>
    <xdr:ext cx="405111" cy="259045"/>
    <xdr:sp macro="" textlink="">
      <xdr:nvSpPr>
        <xdr:cNvPr id="93" name="n_1mainValue有形固定資産減価償却率">
          <a:extLst>
            <a:ext uri="{FF2B5EF4-FFF2-40B4-BE49-F238E27FC236}">
              <a16:creationId xmlns:a16="http://schemas.microsoft.com/office/drawing/2014/main" id="{8EF99660-2B57-4EBA-B682-D82B149A0ACC}"/>
            </a:ext>
          </a:extLst>
        </xdr:cNvPr>
        <xdr:cNvSpPr txBox="1"/>
      </xdr:nvSpPr>
      <xdr:spPr>
        <a:xfrm>
          <a:off x="3464569" y="5584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123080</xdr:rowOff>
    </xdr:from>
    <xdr:ext cx="405111" cy="259045"/>
    <xdr:sp macro="" textlink="">
      <xdr:nvSpPr>
        <xdr:cNvPr id="94" name="n_2mainValue有形固定資産減価償却率">
          <a:extLst>
            <a:ext uri="{FF2B5EF4-FFF2-40B4-BE49-F238E27FC236}">
              <a16:creationId xmlns:a16="http://schemas.microsoft.com/office/drawing/2014/main" id="{DA66AA04-B081-4397-935B-B713E55F65EA}"/>
            </a:ext>
          </a:extLst>
        </xdr:cNvPr>
        <xdr:cNvSpPr txBox="1"/>
      </xdr:nvSpPr>
      <xdr:spPr>
        <a:xfrm>
          <a:off x="2793374" y="5506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45356</xdr:rowOff>
    </xdr:from>
    <xdr:ext cx="405111" cy="259045"/>
    <xdr:sp macro="" textlink="">
      <xdr:nvSpPr>
        <xdr:cNvPr id="95" name="n_3mainValue有形固定資産減価償却率">
          <a:extLst>
            <a:ext uri="{FF2B5EF4-FFF2-40B4-BE49-F238E27FC236}">
              <a16:creationId xmlns:a16="http://schemas.microsoft.com/office/drawing/2014/main" id="{03E3D242-020F-41EB-BA11-D243CF728E35}"/>
            </a:ext>
          </a:extLst>
        </xdr:cNvPr>
        <xdr:cNvSpPr txBox="1"/>
      </xdr:nvSpPr>
      <xdr:spPr>
        <a:xfrm>
          <a:off x="2107574" y="54288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130446</xdr:rowOff>
    </xdr:from>
    <xdr:ext cx="405111" cy="259045"/>
    <xdr:sp macro="" textlink="">
      <xdr:nvSpPr>
        <xdr:cNvPr id="96" name="n_4mainValue有形固定資産減価償却率">
          <a:extLst>
            <a:ext uri="{FF2B5EF4-FFF2-40B4-BE49-F238E27FC236}">
              <a16:creationId xmlns:a16="http://schemas.microsoft.com/office/drawing/2014/main" id="{796E8C4C-CCF8-433F-80DE-47D0D998018D}"/>
            </a:ext>
          </a:extLst>
        </xdr:cNvPr>
        <xdr:cNvSpPr txBox="1"/>
      </xdr:nvSpPr>
      <xdr:spPr>
        <a:xfrm>
          <a:off x="1421774" y="5344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0CBAB77-4271-433C-A878-2EA3897B79A3}"/>
            </a:ext>
          </a:extLst>
        </xdr:cNvPr>
        <xdr:cNvSpPr/>
      </xdr:nvSpPr>
      <xdr:spPr>
        <a:xfrm>
          <a:off x="10188575" y="4254500"/>
          <a:ext cx="3805555" cy="2965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439219C1-116A-4C9F-AA04-96B07EEDF180}"/>
            </a:ext>
          </a:extLst>
        </xdr:cNvPr>
        <xdr:cNvSpPr/>
      </xdr:nvSpPr>
      <xdr:spPr>
        <a:xfrm>
          <a:off x="11144518" y="4607497"/>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2E6572A8-9741-4570-8D86-5BE109C6E065}"/>
            </a:ext>
          </a:extLst>
        </xdr:cNvPr>
        <xdr:cNvSpPr/>
      </xdr:nvSpPr>
      <xdr:spPr>
        <a:xfrm>
          <a:off x="12437015" y="4585111"/>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DD80181-B4D6-4162-97F6-3DAAA6FDFF15}"/>
            </a:ext>
          </a:extLst>
        </xdr:cNvPr>
        <xdr:cNvSpPr/>
      </xdr:nvSpPr>
      <xdr:spPr>
        <a:xfrm>
          <a:off x="139604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5592B04-5CD2-4A21-B60A-4B525ED1BAC0}"/>
            </a:ext>
          </a:extLst>
        </xdr:cNvPr>
        <xdr:cNvSpPr/>
      </xdr:nvSpPr>
      <xdr:spPr>
        <a:xfrm>
          <a:off x="139604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8A826222-921C-4B6B-8F23-37B522D63FB4}"/>
            </a:ext>
          </a:extLst>
        </xdr:cNvPr>
        <xdr:cNvSpPr/>
      </xdr:nvSpPr>
      <xdr:spPr>
        <a:xfrm>
          <a:off x="15332075"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5F951A2C-65A4-4101-ADA4-9BDDC10CF191}"/>
            </a:ext>
          </a:extLst>
        </xdr:cNvPr>
        <xdr:cNvSpPr/>
      </xdr:nvSpPr>
      <xdr:spPr>
        <a:xfrm>
          <a:off x="15332075"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FB752FBA-41DE-41CF-B7E7-A1311921C26C}"/>
            </a:ext>
          </a:extLst>
        </xdr:cNvPr>
        <xdr:cNvSpPr/>
      </xdr:nvSpPr>
      <xdr:spPr>
        <a:xfrm>
          <a:off x="16813530" y="4368165"/>
          <a:ext cx="1371600" cy="252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D335692C-F7A2-441E-A566-D2335874DD24}"/>
            </a:ext>
          </a:extLst>
        </xdr:cNvPr>
        <xdr:cNvSpPr/>
      </xdr:nvSpPr>
      <xdr:spPr>
        <a:xfrm>
          <a:off x="16813530" y="455104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0184406-B449-4A92-B423-5B897C7CB380}"/>
            </a:ext>
          </a:extLst>
        </xdr:cNvPr>
        <xdr:cNvSpPr/>
      </xdr:nvSpPr>
      <xdr:spPr>
        <a:xfrm>
          <a:off x="10188575" y="4932045"/>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0465A1FB-6CA8-45B9-B7F1-ED04A7A59AD6}"/>
            </a:ext>
          </a:extLst>
        </xdr:cNvPr>
        <xdr:cNvSpPr/>
      </xdr:nvSpPr>
      <xdr:spPr>
        <a:xfrm>
          <a:off x="14241780" y="4932045"/>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FBA6873F-5F3A-42EA-AA9E-2E51EC4AA88C}"/>
            </a:ext>
          </a:extLst>
        </xdr:cNvPr>
        <xdr:cNvSpPr/>
      </xdr:nvSpPr>
      <xdr:spPr>
        <a:xfrm>
          <a:off x="14241780" y="5001260"/>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41BDDA2A-BAE7-4C71-92F5-5CC29A503F8B}"/>
            </a:ext>
          </a:extLst>
        </xdr:cNvPr>
        <xdr:cNvSpPr txBox="1"/>
      </xdr:nvSpPr>
      <xdr:spPr>
        <a:xfrm>
          <a:off x="14317980" y="5229860"/>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本比率が類似団体内平均を上回っている要因は、市民交流施設高田城址公園オーレンプラザやクリーンセンター、水族博物館、上越地域消防局・上越消防署などの大型施設の整備等により、比率の分子である地方債残高が多い状態にあることによるものである。</a:t>
          </a: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令和</a:t>
          </a:r>
          <a:r>
            <a:rPr kumimoji="1" lang="en-US" altLang="ja-JP" sz="900">
              <a:solidFill>
                <a:sysClr val="windowText" lastClr="000000"/>
              </a:solidFill>
              <a:effectLst/>
              <a:latin typeface="ＭＳ 明朝" panose="02020609040205080304" pitchFamily="17" charset="-128"/>
              <a:ea typeface="ＭＳ 明朝" panose="02020609040205080304" pitchFamily="17" charset="-128"/>
              <a:cs typeface="+mn-cs"/>
            </a:rPr>
            <a:t>5</a:t>
          </a: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年度は第三セクター等改革推進債の償還を前倒して進めたほか、市債の新規発行額が元金償還額を下回るなどした</a:t>
          </a:r>
          <a:r>
            <a:rPr kumimoji="1" lang="ja-JP" altLang="en-US" sz="900">
              <a:solidFill>
                <a:sysClr val="windowText" lastClr="000000"/>
              </a:solidFill>
              <a:effectLst/>
              <a:latin typeface="ＭＳ 明朝" panose="02020609040205080304" pitchFamily="17" charset="-128"/>
              <a:ea typeface="ＭＳ 明朝" panose="02020609040205080304" pitchFamily="17" charset="-128"/>
              <a:cs typeface="+mn-cs"/>
            </a:rPr>
            <a:t>ことから、</a:t>
          </a: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比率が</a:t>
          </a:r>
          <a:r>
            <a:rPr kumimoji="1" lang="ja-JP" altLang="en-US" sz="900">
              <a:solidFill>
                <a:sysClr val="windowText" lastClr="000000"/>
              </a:solidFill>
              <a:effectLst/>
              <a:latin typeface="ＭＳ 明朝" panose="02020609040205080304" pitchFamily="17" charset="-128"/>
              <a:ea typeface="ＭＳ 明朝" panose="02020609040205080304" pitchFamily="17" charset="-128"/>
              <a:cs typeface="+mn-cs"/>
            </a:rPr>
            <a:t>改善したものである。</a:t>
          </a:r>
          <a:endParaRPr kumimoji="1" lang="en-US" altLang="ja-JP" sz="900">
            <a:solidFill>
              <a:sysClr val="windowText" lastClr="000000"/>
            </a:solidFill>
            <a:effectLst/>
            <a:latin typeface="ＭＳ 明朝" panose="02020609040205080304" pitchFamily="17" charset="-128"/>
            <a:ea typeface="ＭＳ 明朝" panose="02020609040205080304" pitchFamily="17"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a:solidFill>
                <a:sysClr val="windowText" lastClr="000000"/>
              </a:solidFill>
              <a:effectLst/>
              <a:latin typeface="ＭＳ 明朝" panose="02020609040205080304" pitchFamily="17" charset="-128"/>
              <a:ea typeface="ＭＳ 明朝" panose="02020609040205080304" pitchFamily="17" charset="-128"/>
              <a:cs typeface="+mn-cs"/>
            </a:rPr>
            <a:t>今後も、類似団体より高い傾向が続くが、計画的な財政運営を行い、財政の健全性を</a:t>
          </a:r>
          <a:r>
            <a:rPr kumimoji="1" lang="ja-JP" altLang="ja-JP" sz="900">
              <a:solidFill>
                <a:schemeClr val="dk1"/>
              </a:solidFill>
              <a:effectLst/>
              <a:latin typeface="ＭＳ 明朝" panose="02020609040205080304" pitchFamily="17" charset="-128"/>
              <a:ea typeface="ＭＳ 明朝" panose="02020609040205080304" pitchFamily="17" charset="-128"/>
              <a:cs typeface="+mn-cs"/>
            </a:rPr>
            <a:t>確保する。</a:t>
          </a:r>
          <a:endParaRPr kumimoji="1" lang="ja-JP" altLang="en-US" sz="900">
            <a:latin typeface="ＭＳ 明朝" panose="02020609040205080304" pitchFamily="17" charset="-128"/>
            <a:ea typeface="ＭＳ 明朝" panose="02020609040205080304" pitchFamily="17"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1AD2D0D1-46D5-48D6-B99A-83E85D071FB7}"/>
            </a:ext>
          </a:extLst>
        </xdr:cNvPr>
        <xdr:cNvSpPr txBox="1"/>
      </xdr:nvSpPr>
      <xdr:spPr>
        <a:xfrm>
          <a:off x="10150475" y="474535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68D30D0-22BA-4D57-B561-1943FD50624D}"/>
            </a:ext>
          </a:extLst>
        </xdr:cNvPr>
        <xdr:cNvCxnSpPr/>
      </xdr:nvCxnSpPr>
      <xdr:spPr>
        <a:xfrm>
          <a:off x="10188575" y="709676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7E7A574-5BA7-48A6-9F7A-19B892B596BC}"/>
            </a:ext>
          </a:extLst>
        </xdr:cNvPr>
        <xdr:cNvSpPr txBox="1"/>
      </xdr:nvSpPr>
      <xdr:spPr>
        <a:xfrm>
          <a:off x="9695591" y="699914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DDDC8B92-16B4-41B3-A6A5-94B682952B8D}"/>
            </a:ext>
          </a:extLst>
        </xdr:cNvPr>
        <xdr:cNvCxnSpPr/>
      </xdr:nvCxnSpPr>
      <xdr:spPr>
        <a:xfrm>
          <a:off x="10188575" y="673311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9F058E7D-2D87-47D2-8980-1E7DA2E5043C}"/>
            </a:ext>
          </a:extLst>
        </xdr:cNvPr>
        <xdr:cNvSpPr txBox="1"/>
      </xdr:nvSpPr>
      <xdr:spPr>
        <a:xfrm>
          <a:off x="9695591" y="663550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4F5F3D83-0609-448A-A76A-7309B8D6E71F}"/>
            </a:ext>
          </a:extLst>
        </xdr:cNvPr>
        <xdr:cNvCxnSpPr/>
      </xdr:nvCxnSpPr>
      <xdr:spPr>
        <a:xfrm>
          <a:off x="10188575" y="636947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6" name="テキスト ボックス 115">
          <a:extLst>
            <a:ext uri="{FF2B5EF4-FFF2-40B4-BE49-F238E27FC236}">
              <a16:creationId xmlns:a16="http://schemas.microsoft.com/office/drawing/2014/main" id="{95E6D609-8DA3-488E-AB08-60C9DDDA5F77}"/>
            </a:ext>
          </a:extLst>
        </xdr:cNvPr>
        <xdr:cNvSpPr txBox="1"/>
      </xdr:nvSpPr>
      <xdr:spPr>
        <a:xfrm>
          <a:off x="9756296" y="627948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37ECF12F-762A-451A-80A0-ABF8F4F255F1}"/>
            </a:ext>
          </a:extLst>
        </xdr:cNvPr>
        <xdr:cNvCxnSpPr/>
      </xdr:nvCxnSpPr>
      <xdr:spPr>
        <a:xfrm>
          <a:off x="10188575" y="601345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8" name="テキスト ボックス 117">
          <a:extLst>
            <a:ext uri="{FF2B5EF4-FFF2-40B4-BE49-F238E27FC236}">
              <a16:creationId xmlns:a16="http://schemas.microsoft.com/office/drawing/2014/main" id="{311ADF7B-10D5-45EE-8AF1-4E6A763295A8}"/>
            </a:ext>
          </a:extLst>
        </xdr:cNvPr>
        <xdr:cNvSpPr txBox="1"/>
      </xdr:nvSpPr>
      <xdr:spPr>
        <a:xfrm>
          <a:off x="9756296" y="591583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BCD6ABD5-5093-45D5-891B-33F127C0B8A9}"/>
            </a:ext>
          </a:extLst>
        </xdr:cNvPr>
        <xdr:cNvCxnSpPr/>
      </xdr:nvCxnSpPr>
      <xdr:spPr>
        <a:xfrm>
          <a:off x="10188575" y="5649807"/>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B638F754-806B-45F1-B8B1-1FFE76EE9B0C}"/>
            </a:ext>
          </a:extLst>
        </xdr:cNvPr>
        <xdr:cNvSpPr txBox="1"/>
      </xdr:nvSpPr>
      <xdr:spPr>
        <a:xfrm>
          <a:off x="9756296" y="55617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640B7CD1-93E6-423D-9B64-F38C58004671}"/>
            </a:ext>
          </a:extLst>
        </xdr:cNvPr>
        <xdr:cNvCxnSpPr/>
      </xdr:nvCxnSpPr>
      <xdr:spPr>
        <a:xfrm>
          <a:off x="10188575" y="529568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C1ABE9B0-38BD-46B3-8713-B383F0C1CEB7}"/>
            </a:ext>
          </a:extLst>
        </xdr:cNvPr>
        <xdr:cNvSpPr txBox="1"/>
      </xdr:nvSpPr>
      <xdr:spPr>
        <a:xfrm>
          <a:off x="9756296" y="520188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60620C42-0912-45AC-BBC1-AEF14AFA5604}"/>
            </a:ext>
          </a:extLst>
        </xdr:cNvPr>
        <xdr:cNvCxnSpPr/>
      </xdr:nvCxnSpPr>
      <xdr:spPr>
        <a:xfrm>
          <a:off x="10188575" y="493204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4" name="テキスト ボックス 123">
          <a:extLst>
            <a:ext uri="{FF2B5EF4-FFF2-40B4-BE49-F238E27FC236}">
              <a16:creationId xmlns:a16="http://schemas.microsoft.com/office/drawing/2014/main" id="{1DE66DAF-1E15-42A7-A136-86AB1197E298}"/>
            </a:ext>
          </a:extLst>
        </xdr:cNvPr>
        <xdr:cNvSpPr txBox="1"/>
      </xdr:nvSpPr>
      <xdr:spPr>
        <a:xfrm>
          <a:off x="9856983" y="483824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A93D9FCA-FEE6-4FCB-9235-53489479DBF7}"/>
            </a:ext>
          </a:extLst>
        </xdr:cNvPr>
        <xdr:cNvSpPr/>
      </xdr:nvSpPr>
      <xdr:spPr>
        <a:xfrm>
          <a:off x="10188575" y="4932045"/>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169418</xdr:rowOff>
    </xdr:from>
    <xdr:to>
      <xdr:col>76</xdr:col>
      <xdr:colOff>21589</xdr:colOff>
      <xdr:row>32</xdr:row>
      <xdr:rowOff>108860</xdr:rowOff>
    </xdr:to>
    <xdr:cxnSp macro="">
      <xdr:nvCxnSpPr>
        <xdr:cNvPr id="126" name="直線コネクタ 125">
          <a:extLst>
            <a:ext uri="{FF2B5EF4-FFF2-40B4-BE49-F238E27FC236}">
              <a16:creationId xmlns:a16="http://schemas.microsoft.com/office/drawing/2014/main" id="{2C8A7B6E-ABDC-4BB0-B996-B2EF838BB826}"/>
            </a:ext>
          </a:extLst>
        </xdr:cNvPr>
        <xdr:cNvCxnSpPr/>
      </xdr:nvCxnSpPr>
      <xdr:spPr>
        <a:xfrm flipV="1">
          <a:off x="13313410" y="5211953"/>
          <a:ext cx="1269" cy="113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112687</xdr:rowOff>
    </xdr:from>
    <xdr:ext cx="469744" cy="259045"/>
    <xdr:sp macro="" textlink="">
      <xdr:nvSpPr>
        <xdr:cNvPr id="127" name="債務償還比率最小値テキスト">
          <a:extLst>
            <a:ext uri="{FF2B5EF4-FFF2-40B4-BE49-F238E27FC236}">
              <a16:creationId xmlns:a16="http://schemas.microsoft.com/office/drawing/2014/main" id="{0C40AB6C-55F7-46CE-BAE7-F0743CF46BAC}"/>
            </a:ext>
          </a:extLst>
        </xdr:cNvPr>
        <xdr:cNvSpPr txBox="1"/>
      </xdr:nvSpPr>
      <xdr:spPr>
        <a:xfrm>
          <a:off x="13369925" y="6351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32</xdr:row>
      <xdr:rowOff>108860</xdr:rowOff>
    </xdr:from>
    <xdr:to>
      <xdr:col>76</xdr:col>
      <xdr:colOff>111125</xdr:colOff>
      <xdr:row>32</xdr:row>
      <xdr:rowOff>108860</xdr:rowOff>
    </xdr:to>
    <xdr:cxnSp macro="">
      <xdr:nvCxnSpPr>
        <xdr:cNvPr id="128" name="直線コネクタ 127">
          <a:extLst>
            <a:ext uri="{FF2B5EF4-FFF2-40B4-BE49-F238E27FC236}">
              <a16:creationId xmlns:a16="http://schemas.microsoft.com/office/drawing/2014/main" id="{2730EBBE-A48A-4552-9F75-BBA5AE2CF714}"/>
            </a:ext>
          </a:extLst>
        </xdr:cNvPr>
        <xdr:cNvCxnSpPr/>
      </xdr:nvCxnSpPr>
      <xdr:spPr>
        <a:xfrm>
          <a:off x="13251180" y="6345830"/>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116095</xdr:rowOff>
    </xdr:from>
    <xdr:ext cx="469744" cy="259045"/>
    <xdr:sp macro="" textlink="">
      <xdr:nvSpPr>
        <xdr:cNvPr id="129" name="債務償還比率最大値テキスト">
          <a:extLst>
            <a:ext uri="{FF2B5EF4-FFF2-40B4-BE49-F238E27FC236}">
              <a16:creationId xmlns:a16="http://schemas.microsoft.com/office/drawing/2014/main" id="{6C9F7CC5-F890-447C-A770-376646910735}"/>
            </a:ext>
          </a:extLst>
        </xdr:cNvPr>
        <xdr:cNvSpPr txBox="1"/>
      </xdr:nvSpPr>
      <xdr:spPr>
        <a:xfrm>
          <a:off x="13369925" y="4983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169418</xdr:rowOff>
    </xdr:from>
    <xdr:to>
      <xdr:col>76</xdr:col>
      <xdr:colOff>111125</xdr:colOff>
      <xdr:row>25</xdr:row>
      <xdr:rowOff>169418</xdr:rowOff>
    </xdr:to>
    <xdr:cxnSp macro="">
      <xdr:nvCxnSpPr>
        <xdr:cNvPr id="130" name="直線コネクタ 129">
          <a:extLst>
            <a:ext uri="{FF2B5EF4-FFF2-40B4-BE49-F238E27FC236}">
              <a16:creationId xmlns:a16="http://schemas.microsoft.com/office/drawing/2014/main" id="{208067EB-B941-4763-AE43-98A5EE21DA05}"/>
            </a:ext>
          </a:extLst>
        </xdr:cNvPr>
        <xdr:cNvCxnSpPr/>
      </xdr:nvCxnSpPr>
      <xdr:spPr>
        <a:xfrm>
          <a:off x="13251180" y="521195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102136</xdr:rowOff>
    </xdr:from>
    <xdr:ext cx="469744" cy="259045"/>
    <xdr:sp macro="" textlink="">
      <xdr:nvSpPr>
        <xdr:cNvPr id="131" name="債務償還比率平均値テキスト">
          <a:extLst>
            <a:ext uri="{FF2B5EF4-FFF2-40B4-BE49-F238E27FC236}">
              <a16:creationId xmlns:a16="http://schemas.microsoft.com/office/drawing/2014/main" id="{18064584-A734-4856-9CBA-4F9C4F372BB2}"/>
            </a:ext>
          </a:extLst>
        </xdr:cNvPr>
        <xdr:cNvSpPr txBox="1"/>
      </xdr:nvSpPr>
      <xdr:spPr>
        <a:xfrm>
          <a:off x="13369925" y="56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79259</xdr:rowOff>
    </xdr:from>
    <xdr:to>
      <xdr:col>76</xdr:col>
      <xdr:colOff>73025</xdr:colOff>
      <xdr:row>30</xdr:row>
      <xdr:rowOff>9409</xdr:rowOff>
    </xdr:to>
    <xdr:sp macro="" textlink="">
      <xdr:nvSpPr>
        <xdr:cNvPr id="132" name="フローチャート: 判断 131">
          <a:extLst>
            <a:ext uri="{FF2B5EF4-FFF2-40B4-BE49-F238E27FC236}">
              <a16:creationId xmlns:a16="http://schemas.microsoft.com/office/drawing/2014/main" id="{68533C4C-1988-46C9-912B-CC37D8F17A66}"/>
            </a:ext>
          </a:extLst>
        </xdr:cNvPr>
        <xdr:cNvSpPr/>
      </xdr:nvSpPr>
      <xdr:spPr>
        <a:xfrm>
          <a:off x="13289280" y="5803784"/>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43995</xdr:rowOff>
    </xdr:from>
    <xdr:to>
      <xdr:col>72</xdr:col>
      <xdr:colOff>123825</xdr:colOff>
      <xdr:row>29</xdr:row>
      <xdr:rowOff>145595</xdr:rowOff>
    </xdr:to>
    <xdr:sp macro="" textlink="">
      <xdr:nvSpPr>
        <xdr:cNvPr id="133" name="フローチャート: 判断 132">
          <a:extLst>
            <a:ext uri="{FF2B5EF4-FFF2-40B4-BE49-F238E27FC236}">
              <a16:creationId xmlns:a16="http://schemas.microsoft.com/office/drawing/2014/main" id="{3330DDD9-9E22-4D0F-9343-51C800DF301F}"/>
            </a:ext>
          </a:extLst>
        </xdr:cNvPr>
        <xdr:cNvSpPr/>
      </xdr:nvSpPr>
      <xdr:spPr>
        <a:xfrm>
          <a:off x="12629515" y="5770425"/>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117030</xdr:rowOff>
    </xdr:from>
    <xdr:to>
      <xdr:col>68</xdr:col>
      <xdr:colOff>123825</xdr:colOff>
      <xdr:row>29</xdr:row>
      <xdr:rowOff>47180</xdr:rowOff>
    </xdr:to>
    <xdr:sp macro="" textlink="">
      <xdr:nvSpPr>
        <xdr:cNvPr id="134" name="フローチャート: 判断 133">
          <a:extLst>
            <a:ext uri="{FF2B5EF4-FFF2-40B4-BE49-F238E27FC236}">
              <a16:creationId xmlns:a16="http://schemas.microsoft.com/office/drawing/2014/main" id="{98F47ABA-0348-42F5-ACDA-8745C1C2B42B}"/>
            </a:ext>
          </a:extLst>
        </xdr:cNvPr>
        <xdr:cNvSpPr/>
      </xdr:nvSpPr>
      <xdr:spPr>
        <a:xfrm>
          <a:off x="11943715" y="567010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15399</xdr:rowOff>
    </xdr:from>
    <xdr:to>
      <xdr:col>64</xdr:col>
      <xdr:colOff>123825</xdr:colOff>
      <xdr:row>30</xdr:row>
      <xdr:rowOff>116999</xdr:rowOff>
    </xdr:to>
    <xdr:sp macro="" textlink="">
      <xdr:nvSpPr>
        <xdr:cNvPr id="135" name="フローチャート: 判断 134">
          <a:extLst>
            <a:ext uri="{FF2B5EF4-FFF2-40B4-BE49-F238E27FC236}">
              <a16:creationId xmlns:a16="http://schemas.microsoft.com/office/drawing/2014/main" id="{1B6377D6-939D-4703-A281-8D770F9809EF}"/>
            </a:ext>
          </a:extLst>
        </xdr:cNvPr>
        <xdr:cNvSpPr/>
      </xdr:nvSpPr>
      <xdr:spPr>
        <a:xfrm>
          <a:off x="11257915" y="5915184"/>
          <a:ext cx="1073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72072</xdr:rowOff>
    </xdr:from>
    <xdr:to>
      <xdr:col>60</xdr:col>
      <xdr:colOff>123825</xdr:colOff>
      <xdr:row>31</xdr:row>
      <xdr:rowOff>2222</xdr:rowOff>
    </xdr:to>
    <xdr:sp macro="" textlink="">
      <xdr:nvSpPr>
        <xdr:cNvPr id="136" name="フローチャート: 判断 135">
          <a:extLst>
            <a:ext uri="{FF2B5EF4-FFF2-40B4-BE49-F238E27FC236}">
              <a16:creationId xmlns:a16="http://schemas.microsoft.com/office/drawing/2014/main" id="{433DA658-DFD2-4952-BAF1-C131777AE395}"/>
            </a:ext>
          </a:extLst>
        </xdr:cNvPr>
        <xdr:cNvSpPr/>
      </xdr:nvSpPr>
      <xdr:spPr>
        <a:xfrm>
          <a:off x="10572115" y="5966142"/>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9B9303B4-C904-4A50-9100-1F348026BE30}"/>
            </a:ext>
          </a:extLst>
        </xdr:cNvPr>
        <xdr:cNvSpPr txBox="1"/>
      </xdr:nvSpPr>
      <xdr:spPr>
        <a:xfrm>
          <a:off x="13160375"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FE3657CB-8DB0-4F95-92E0-1E05BAF141BD}"/>
            </a:ext>
          </a:extLst>
        </xdr:cNvPr>
        <xdr:cNvSpPr txBox="1"/>
      </xdr:nvSpPr>
      <xdr:spPr>
        <a:xfrm>
          <a:off x="125272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129BF062-836F-4F08-A68E-1DDACBA552FF}"/>
            </a:ext>
          </a:extLst>
        </xdr:cNvPr>
        <xdr:cNvSpPr txBox="1"/>
      </xdr:nvSpPr>
      <xdr:spPr>
        <a:xfrm>
          <a:off x="118414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542B6E31-F45C-4BC2-B0A0-0A922F1313E9}"/>
            </a:ext>
          </a:extLst>
        </xdr:cNvPr>
        <xdr:cNvSpPr txBox="1"/>
      </xdr:nvSpPr>
      <xdr:spPr>
        <a:xfrm>
          <a:off x="111556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71E21852-9794-4EA8-88F0-709F83DF8E34}"/>
            </a:ext>
          </a:extLst>
        </xdr:cNvPr>
        <xdr:cNvSpPr txBox="1"/>
      </xdr:nvSpPr>
      <xdr:spPr>
        <a:xfrm>
          <a:off x="10469880" y="714075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148368</xdr:rowOff>
    </xdr:from>
    <xdr:to>
      <xdr:col>76</xdr:col>
      <xdr:colOff>73025</xdr:colOff>
      <xdr:row>32</xdr:row>
      <xdr:rowOff>78518</xdr:rowOff>
    </xdr:to>
    <xdr:sp macro="" textlink="">
      <xdr:nvSpPr>
        <xdr:cNvPr id="142" name="楕円 141">
          <a:extLst>
            <a:ext uri="{FF2B5EF4-FFF2-40B4-BE49-F238E27FC236}">
              <a16:creationId xmlns:a16="http://schemas.microsoft.com/office/drawing/2014/main" id="{AC791E5C-5930-4770-9A17-9B439C13A8A4}"/>
            </a:ext>
          </a:extLst>
        </xdr:cNvPr>
        <xdr:cNvSpPr/>
      </xdr:nvSpPr>
      <xdr:spPr>
        <a:xfrm>
          <a:off x="13289280" y="621388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63295</xdr:rowOff>
    </xdr:from>
    <xdr:ext cx="469744" cy="259045"/>
    <xdr:sp macro="" textlink="">
      <xdr:nvSpPr>
        <xdr:cNvPr id="143" name="債務償還比率該当値テキスト">
          <a:extLst>
            <a:ext uri="{FF2B5EF4-FFF2-40B4-BE49-F238E27FC236}">
              <a16:creationId xmlns:a16="http://schemas.microsoft.com/office/drawing/2014/main" id="{1111C629-2D4A-4A91-8581-895EF93BD71D}"/>
            </a:ext>
          </a:extLst>
        </xdr:cNvPr>
        <xdr:cNvSpPr txBox="1"/>
      </xdr:nvSpPr>
      <xdr:spPr>
        <a:xfrm>
          <a:off x="13369925" y="6126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149447</xdr:rowOff>
    </xdr:from>
    <xdr:to>
      <xdr:col>72</xdr:col>
      <xdr:colOff>123825</xdr:colOff>
      <xdr:row>32</xdr:row>
      <xdr:rowOff>79597</xdr:rowOff>
    </xdr:to>
    <xdr:sp macro="" textlink="">
      <xdr:nvSpPr>
        <xdr:cNvPr id="144" name="楕円 143">
          <a:extLst>
            <a:ext uri="{FF2B5EF4-FFF2-40B4-BE49-F238E27FC236}">
              <a16:creationId xmlns:a16="http://schemas.microsoft.com/office/drawing/2014/main" id="{CAE8DD84-B723-4F5B-9735-FE8080B82921}"/>
            </a:ext>
          </a:extLst>
        </xdr:cNvPr>
        <xdr:cNvSpPr/>
      </xdr:nvSpPr>
      <xdr:spPr>
        <a:xfrm>
          <a:off x="12629515" y="6216872"/>
          <a:ext cx="1073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27718</xdr:rowOff>
    </xdr:from>
    <xdr:to>
      <xdr:col>76</xdr:col>
      <xdr:colOff>22225</xdr:colOff>
      <xdr:row>32</xdr:row>
      <xdr:rowOff>28797</xdr:rowOff>
    </xdr:to>
    <xdr:cxnSp macro="">
      <xdr:nvCxnSpPr>
        <xdr:cNvPr id="145" name="直線コネクタ 144">
          <a:extLst>
            <a:ext uri="{FF2B5EF4-FFF2-40B4-BE49-F238E27FC236}">
              <a16:creationId xmlns:a16="http://schemas.microsoft.com/office/drawing/2014/main" id="{784C5665-4277-4B05-97BB-6DE74F51D805}"/>
            </a:ext>
          </a:extLst>
        </xdr:cNvPr>
        <xdr:cNvCxnSpPr/>
      </xdr:nvCxnSpPr>
      <xdr:spPr>
        <a:xfrm flipV="1">
          <a:off x="12684125" y="6264688"/>
          <a:ext cx="631190" cy="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96912</xdr:rowOff>
    </xdr:from>
    <xdr:to>
      <xdr:col>68</xdr:col>
      <xdr:colOff>123825</xdr:colOff>
      <xdr:row>32</xdr:row>
      <xdr:rowOff>27062</xdr:rowOff>
    </xdr:to>
    <xdr:sp macro="" textlink="">
      <xdr:nvSpPr>
        <xdr:cNvPr id="146" name="楕円 145">
          <a:extLst>
            <a:ext uri="{FF2B5EF4-FFF2-40B4-BE49-F238E27FC236}">
              <a16:creationId xmlns:a16="http://schemas.microsoft.com/office/drawing/2014/main" id="{93E2531C-72E5-4C31-B659-16AF7BCDED99}"/>
            </a:ext>
          </a:extLst>
        </xdr:cNvPr>
        <xdr:cNvSpPr/>
      </xdr:nvSpPr>
      <xdr:spPr>
        <a:xfrm>
          <a:off x="11943715" y="6160527"/>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147712</xdr:rowOff>
    </xdr:from>
    <xdr:to>
      <xdr:col>72</xdr:col>
      <xdr:colOff>73025</xdr:colOff>
      <xdr:row>32</xdr:row>
      <xdr:rowOff>28797</xdr:rowOff>
    </xdr:to>
    <xdr:cxnSp macro="">
      <xdr:nvCxnSpPr>
        <xdr:cNvPr id="147" name="直線コネクタ 146">
          <a:extLst>
            <a:ext uri="{FF2B5EF4-FFF2-40B4-BE49-F238E27FC236}">
              <a16:creationId xmlns:a16="http://schemas.microsoft.com/office/drawing/2014/main" id="{1A5C1FEF-F58A-410F-BA8E-570F1D77DF9E}"/>
            </a:ext>
          </a:extLst>
        </xdr:cNvPr>
        <xdr:cNvCxnSpPr/>
      </xdr:nvCxnSpPr>
      <xdr:spPr>
        <a:xfrm>
          <a:off x="11998325" y="6213232"/>
          <a:ext cx="685800" cy="52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22807</xdr:rowOff>
    </xdr:from>
    <xdr:to>
      <xdr:col>64</xdr:col>
      <xdr:colOff>123825</xdr:colOff>
      <xdr:row>33</xdr:row>
      <xdr:rowOff>124407</xdr:rowOff>
    </xdr:to>
    <xdr:sp macro="" textlink="">
      <xdr:nvSpPr>
        <xdr:cNvPr id="148" name="楕円 147">
          <a:extLst>
            <a:ext uri="{FF2B5EF4-FFF2-40B4-BE49-F238E27FC236}">
              <a16:creationId xmlns:a16="http://schemas.microsoft.com/office/drawing/2014/main" id="{C26AD421-19D0-4045-9722-B02F4000BA33}"/>
            </a:ext>
          </a:extLst>
        </xdr:cNvPr>
        <xdr:cNvSpPr/>
      </xdr:nvSpPr>
      <xdr:spPr>
        <a:xfrm>
          <a:off x="11257915" y="6429322"/>
          <a:ext cx="107315"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147712</xdr:rowOff>
    </xdr:from>
    <xdr:to>
      <xdr:col>68</xdr:col>
      <xdr:colOff>73025</xdr:colOff>
      <xdr:row>33</xdr:row>
      <xdr:rowOff>73607</xdr:rowOff>
    </xdr:to>
    <xdr:cxnSp macro="">
      <xdr:nvCxnSpPr>
        <xdr:cNvPr id="149" name="直線コネクタ 148">
          <a:extLst>
            <a:ext uri="{FF2B5EF4-FFF2-40B4-BE49-F238E27FC236}">
              <a16:creationId xmlns:a16="http://schemas.microsoft.com/office/drawing/2014/main" id="{33881E8B-511E-4C4E-852B-FDC3BA23B755}"/>
            </a:ext>
          </a:extLst>
        </xdr:cNvPr>
        <xdr:cNvCxnSpPr/>
      </xdr:nvCxnSpPr>
      <xdr:spPr>
        <a:xfrm flipV="1">
          <a:off x="11312525" y="6213232"/>
          <a:ext cx="685800" cy="270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15441</xdr:rowOff>
    </xdr:from>
    <xdr:to>
      <xdr:col>60</xdr:col>
      <xdr:colOff>123825</xdr:colOff>
      <xdr:row>34</xdr:row>
      <xdr:rowOff>117041</xdr:rowOff>
    </xdr:to>
    <xdr:sp macro="" textlink="">
      <xdr:nvSpPr>
        <xdr:cNvPr id="150" name="楕円 149">
          <a:extLst>
            <a:ext uri="{FF2B5EF4-FFF2-40B4-BE49-F238E27FC236}">
              <a16:creationId xmlns:a16="http://schemas.microsoft.com/office/drawing/2014/main" id="{B44EE827-6F61-4EC3-84F5-B2CB5E069518}"/>
            </a:ext>
          </a:extLst>
        </xdr:cNvPr>
        <xdr:cNvSpPr/>
      </xdr:nvSpPr>
      <xdr:spPr>
        <a:xfrm>
          <a:off x="10572115" y="6601026"/>
          <a:ext cx="1073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73607</xdr:rowOff>
    </xdr:from>
    <xdr:to>
      <xdr:col>64</xdr:col>
      <xdr:colOff>73025</xdr:colOff>
      <xdr:row>34</xdr:row>
      <xdr:rowOff>66241</xdr:rowOff>
    </xdr:to>
    <xdr:cxnSp macro="">
      <xdr:nvCxnSpPr>
        <xdr:cNvPr id="151" name="直線コネクタ 150">
          <a:extLst>
            <a:ext uri="{FF2B5EF4-FFF2-40B4-BE49-F238E27FC236}">
              <a16:creationId xmlns:a16="http://schemas.microsoft.com/office/drawing/2014/main" id="{217F4DE7-EBA3-4898-A317-97DB2D5068C3}"/>
            </a:ext>
          </a:extLst>
        </xdr:cNvPr>
        <xdr:cNvCxnSpPr/>
      </xdr:nvCxnSpPr>
      <xdr:spPr>
        <a:xfrm flipV="1">
          <a:off x="10626725" y="6483932"/>
          <a:ext cx="685800" cy="16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162122</xdr:rowOff>
    </xdr:from>
    <xdr:ext cx="469744" cy="259045"/>
    <xdr:sp macro="" textlink="">
      <xdr:nvSpPr>
        <xdr:cNvPr id="152" name="n_1aveValue債務償還比率">
          <a:extLst>
            <a:ext uri="{FF2B5EF4-FFF2-40B4-BE49-F238E27FC236}">
              <a16:creationId xmlns:a16="http://schemas.microsoft.com/office/drawing/2014/main" id="{BA01E447-A767-465A-8270-14C90295277A}"/>
            </a:ext>
          </a:extLst>
        </xdr:cNvPr>
        <xdr:cNvSpPr txBox="1"/>
      </xdr:nvSpPr>
      <xdr:spPr>
        <a:xfrm>
          <a:off x="12459412" y="5545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63707</xdr:rowOff>
    </xdr:from>
    <xdr:ext cx="469744" cy="259045"/>
    <xdr:sp macro="" textlink="">
      <xdr:nvSpPr>
        <xdr:cNvPr id="153" name="n_2aveValue債務償還比率">
          <a:extLst>
            <a:ext uri="{FF2B5EF4-FFF2-40B4-BE49-F238E27FC236}">
              <a16:creationId xmlns:a16="http://schemas.microsoft.com/office/drawing/2014/main" id="{53B5E1DE-61C4-48D2-B540-A4ABDB4F1B63}"/>
            </a:ext>
          </a:extLst>
        </xdr:cNvPr>
        <xdr:cNvSpPr txBox="1"/>
      </xdr:nvSpPr>
      <xdr:spPr>
        <a:xfrm>
          <a:off x="11780597" y="544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133526</xdr:rowOff>
    </xdr:from>
    <xdr:ext cx="469744" cy="259045"/>
    <xdr:sp macro="" textlink="">
      <xdr:nvSpPr>
        <xdr:cNvPr id="154" name="n_3aveValue債務償還比率">
          <a:extLst>
            <a:ext uri="{FF2B5EF4-FFF2-40B4-BE49-F238E27FC236}">
              <a16:creationId xmlns:a16="http://schemas.microsoft.com/office/drawing/2014/main" id="{2731CB86-6FF4-4FD4-94B2-306A45D43C10}"/>
            </a:ext>
          </a:extLst>
        </xdr:cNvPr>
        <xdr:cNvSpPr txBox="1"/>
      </xdr:nvSpPr>
      <xdr:spPr>
        <a:xfrm>
          <a:off x="11094797" y="56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18749</xdr:rowOff>
    </xdr:from>
    <xdr:ext cx="469744" cy="259045"/>
    <xdr:sp macro="" textlink="">
      <xdr:nvSpPr>
        <xdr:cNvPr id="155" name="n_4aveValue債務償還比率">
          <a:extLst>
            <a:ext uri="{FF2B5EF4-FFF2-40B4-BE49-F238E27FC236}">
              <a16:creationId xmlns:a16="http://schemas.microsoft.com/office/drawing/2014/main" id="{A480202B-75E3-45AF-9DB1-35A31C5455F0}"/>
            </a:ext>
          </a:extLst>
        </xdr:cNvPr>
        <xdr:cNvSpPr txBox="1"/>
      </xdr:nvSpPr>
      <xdr:spPr>
        <a:xfrm>
          <a:off x="10408997" y="5747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70724</xdr:rowOff>
    </xdr:from>
    <xdr:ext cx="469744" cy="259045"/>
    <xdr:sp macro="" textlink="">
      <xdr:nvSpPr>
        <xdr:cNvPr id="156" name="n_1mainValue債務償還比率">
          <a:extLst>
            <a:ext uri="{FF2B5EF4-FFF2-40B4-BE49-F238E27FC236}">
              <a16:creationId xmlns:a16="http://schemas.microsoft.com/office/drawing/2014/main" id="{80D8F7D2-AB62-49AD-875A-D4ACCB1B8E53}"/>
            </a:ext>
          </a:extLst>
        </xdr:cNvPr>
        <xdr:cNvSpPr txBox="1"/>
      </xdr:nvSpPr>
      <xdr:spPr>
        <a:xfrm>
          <a:off x="12459412" y="630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18189</xdr:rowOff>
    </xdr:from>
    <xdr:ext cx="469744" cy="259045"/>
    <xdr:sp macro="" textlink="">
      <xdr:nvSpPr>
        <xdr:cNvPr id="157" name="n_2mainValue債務償還比率">
          <a:extLst>
            <a:ext uri="{FF2B5EF4-FFF2-40B4-BE49-F238E27FC236}">
              <a16:creationId xmlns:a16="http://schemas.microsoft.com/office/drawing/2014/main" id="{014391E5-50B9-4BF4-9F76-747902E734AA}"/>
            </a:ext>
          </a:extLst>
        </xdr:cNvPr>
        <xdr:cNvSpPr txBox="1"/>
      </xdr:nvSpPr>
      <xdr:spPr>
        <a:xfrm>
          <a:off x="11780597" y="6260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115534</xdr:rowOff>
    </xdr:from>
    <xdr:ext cx="469744" cy="259045"/>
    <xdr:sp macro="" textlink="">
      <xdr:nvSpPr>
        <xdr:cNvPr id="158" name="n_3mainValue債務償還比率">
          <a:extLst>
            <a:ext uri="{FF2B5EF4-FFF2-40B4-BE49-F238E27FC236}">
              <a16:creationId xmlns:a16="http://schemas.microsoft.com/office/drawing/2014/main" id="{A4CCA8B1-3932-44EA-9285-A7BB47DBF402}"/>
            </a:ext>
          </a:extLst>
        </xdr:cNvPr>
        <xdr:cNvSpPr txBox="1"/>
      </xdr:nvSpPr>
      <xdr:spPr>
        <a:xfrm>
          <a:off x="11094797" y="652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34</xdr:row>
      <xdr:rowOff>108168</xdr:rowOff>
    </xdr:from>
    <xdr:ext cx="469744" cy="259045"/>
    <xdr:sp macro="" textlink="">
      <xdr:nvSpPr>
        <xdr:cNvPr id="159" name="n_4mainValue債務償還比率">
          <a:extLst>
            <a:ext uri="{FF2B5EF4-FFF2-40B4-BE49-F238E27FC236}">
              <a16:creationId xmlns:a16="http://schemas.microsoft.com/office/drawing/2014/main" id="{308B6947-3580-459A-8BE2-5706351D58D2}"/>
            </a:ext>
          </a:extLst>
        </xdr:cNvPr>
        <xdr:cNvSpPr txBox="1"/>
      </xdr:nvSpPr>
      <xdr:spPr>
        <a:xfrm>
          <a:off x="10408997" y="668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E5048ED4-7052-46B6-917D-ED14330FC8F1}"/>
            </a:ext>
          </a:extLst>
        </xdr:cNvPr>
        <xdr:cNvSpPr/>
      </xdr:nvSpPr>
      <xdr:spPr>
        <a:xfrm>
          <a:off x="1142365" y="797242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0DB57491-21C4-4301-AF10-BE1A0C2F1D33}"/>
            </a:ext>
          </a:extLst>
        </xdr:cNvPr>
        <xdr:cNvSpPr/>
      </xdr:nvSpPr>
      <xdr:spPr>
        <a:xfrm>
          <a:off x="1142365" y="11770995"/>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248C3CA0-5E93-4860-9BB3-DA2420FCCA19}"/>
            </a:ext>
          </a:extLst>
        </xdr:cNvPr>
        <xdr:cNvSpPr txBox="1"/>
      </xdr:nvSpPr>
      <xdr:spPr>
        <a:xfrm>
          <a:off x="830580" y="822261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7F82D2F9-43CF-4C5F-8D21-4C58F3A6D899}"/>
            </a:ext>
          </a:extLst>
        </xdr:cNvPr>
        <xdr:cNvSpPr txBox="1"/>
      </xdr:nvSpPr>
      <xdr:spPr>
        <a:xfrm>
          <a:off x="6285865" y="1089533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A8A04B66-46E3-47BA-B9AB-FC4067F186BE}"/>
            </a:ext>
          </a:extLst>
        </xdr:cNvPr>
        <xdr:cNvSpPr txBox="1"/>
      </xdr:nvSpPr>
      <xdr:spPr>
        <a:xfrm>
          <a:off x="830580" y="119995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9D41FA36-947E-4780-AD3E-8D6FB102D0BB}"/>
            </a:ext>
          </a:extLst>
        </xdr:cNvPr>
        <xdr:cNvSpPr txBox="1"/>
      </xdr:nvSpPr>
      <xdr:spPr>
        <a:xfrm>
          <a:off x="6285865" y="14757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F0A5805-47C0-43ED-A333-5F5A7332A465}"/>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525E3D3-C790-4786-B41E-3BF3E667316D}"/>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22FCB12-CFF0-46AF-96C2-B22224826DB0}"/>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31870C1-EB97-4CB5-BFBC-3E8718312D08}"/>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1D69CB4-17FC-4990-ABF0-2EC2BA038361}"/>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1DD26BD-CEE0-4204-BDD2-44F8850E0133}"/>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F942882-601B-4B95-9D5A-52FD28625094}"/>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234F1A5-8C0E-4C60-B0F9-94BBA6AFF2D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15C50C-96BD-4898-B4EC-6A125F8BC1BF}"/>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E53933D-3271-4425-9E86-BFB9196E797A}"/>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5314532-A725-4B24-BCAC-5D9221C008B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73B9862-558C-48A7-B272-A49DB9DBF54D}"/>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DC9354B-FD47-48F0-8866-F3CC993DB25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7826B0-3F2D-4A79-80FA-2483B31676AB}"/>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D69620-E2FD-40E2-A2D9-8D94BEDF6F9F}"/>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A3288C3-EFAE-42C6-A80C-02536D671AD4}"/>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23A3DC2-41F5-4177-80CB-0BD5072A0EE2}"/>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F8BC85-CEC5-4AE1-9B8D-2EAC75E41B1F}"/>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54097A3-1D7C-4DF6-8E0D-5B9DFC10D498}"/>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8C8187E-4413-4DF1-981D-C07C347B529A}"/>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26D8DB8-7374-429B-BA17-8FB4A63EDBE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407B3B5-9EA4-4B6B-A169-90052F6CDD98}"/>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5B8A2FA-7984-4C1A-98DC-ED955DB06BEC}"/>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3B63D75-44CF-4943-AB44-6271F783509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55B369E-0565-4709-936E-E51BED6B752D}"/>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B99222-83B7-454B-B0EA-4C459AFDB44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D0CC2C-6D07-4D43-855E-F54643FA6DC9}"/>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7235A3C-2C34-452D-9A7C-F2EF5B42E1E3}"/>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CEE357E-E2DD-4089-8FB8-C78A13230667}"/>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90D645C3-B3D8-4B23-B454-EDA2CD3AE148}"/>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5571611-3EF1-4179-8368-306D2EC193B0}"/>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AAA3ECC-5A47-4FD5-9655-CE9EECB462B0}"/>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4826E5-6BD7-414E-B9A9-B470DB50E8EB}"/>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E8B3842-DFBE-4935-9B6B-F09685151268}"/>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4D7A7B9-0800-45E3-BBA1-B7F959CAB424}"/>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8F451D-A43A-4D60-AAF6-4D0EE5E22D6B}"/>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FE2BE4E-5F74-478C-8D15-7AEC6B7DB1C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1FB0EB8-8D15-4F23-8F7C-62B4D1E6A14D}"/>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FF31791-3DA2-43CA-97A0-EAB293022190}"/>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CFA5157-5052-49A8-9DB3-D55084FF9E97}"/>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611F8BFF-F242-4A4E-9958-51CC577A6FF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5714D22-3721-4527-9490-0B5A2DE7E318}"/>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BCDF5F7-4ED3-4690-84BF-457479398E03}"/>
            </a:ext>
          </a:extLst>
        </xdr:cNvPr>
        <xdr:cNvCxnSpPr/>
      </xdr:nvCxnSpPr>
      <xdr:spPr>
        <a:xfrm>
          <a:off x="6858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72DD7D92-6E89-4ED4-A04E-0A429BED0436}"/>
            </a:ext>
          </a:extLst>
        </xdr:cNvPr>
        <xdr:cNvSpPr txBox="1"/>
      </xdr:nvSpPr>
      <xdr:spPr>
        <a:xfrm>
          <a:off x="2738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F10C2D05-08DB-4B08-91A2-41A28297379F}"/>
            </a:ext>
          </a:extLst>
        </xdr:cNvPr>
        <xdr:cNvCxnSpPr/>
      </xdr:nvCxnSpPr>
      <xdr:spPr>
        <a:xfrm>
          <a:off x="6858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9F323883-6B62-44E1-9C36-7195710672D8}"/>
            </a:ext>
          </a:extLst>
        </xdr:cNvPr>
        <xdr:cNvSpPr txBox="1"/>
      </xdr:nvSpPr>
      <xdr:spPr>
        <a:xfrm>
          <a:off x="343701" y="656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87D7E09C-B902-4561-945C-5A710422136A}"/>
            </a:ext>
          </a:extLst>
        </xdr:cNvPr>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30785AF9-F3D2-4209-B7B1-54911C2C7810}"/>
            </a:ext>
          </a:extLst>
        </xdr:cNvPr>
        <xdr:cNvSpPr txBox="1"/>
      </xdr:nvSpPr>
      <xdr:spPr>
        <a:xfrm>
          <a:off x="343701" y="610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BFD489BC-7A71-4AC5-9EF7-050AED147281}"/>
            </a:ext>
          </a:extLst>
        </xdr:cNvPr>
        <xdr:cNvCxnSpPr/>
      </xdr:nvCxnSpPr>
      <xdr:spPr>
        <a:xfrm>
          <a:off x="6858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357DE39E-340C-46D8-A9A9-0E51F8033F09}"/>
            </a:ext>
          </a:extLst>
        </xdr:cNvPr>
        <xdr:cNvSpPr txBox="1"/>
      </xdr:nvSpPr>
      <xdr:spPr>
        <a:xfrm>
          <a:off x="343701" y="56508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1A762F7-B17C-4A56-AA9C-C1944BAFD50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C164D9E3-5EB1-4C30-874F-2F913423150F}"/>
            </a:ext>
          </a:extLst>
        </xdr:cNvPr>
        <xdr:cNvSpPr txBox="1"/>
      </xdr:nvSpPr>
      <xdr:spPr>
        <a:xfrm>
          <a:off x="343701" y="519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83265F48-39E7-4359-9EA0-C1BEDB8EE2C9}"/>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73914</xdr:rowOff>
    </xdr:from>
    <xdr:to>
      <xdr:col>24</xdr:col>
      <xdr:colOff>62865</xdr:colOff>
      <xdr:row>40</xdr:row>
      <xdr:rowOff>135636</xdr:rowOff>
    </xdr:to>
    <xdr:cxnSp macro="">
      <xdr:nvCxnSpPr>
        <xdr:cNvPr id="55" name="直線コネクタ 54">
          <a:extLst>
            <a:ext uri="{FF2B5EF4-FFF2-40B4-BE49-F238E27FC236}">
              <a16:creationId xmlns:a16="http://schemas.microsoft.com/office/drawing/2014/main" id="{F2B52F94-AF8A-446C-BAE0-D336D375EA6B}"/>
            </a:ext>
          </a:extLst>
        </xdr:cNvPr>
        <xdr:cNvCxnSpPr/>
      </xdr:nvCxnSpPr>
      <xdr:spPr>
        <a:xfrm flipV="1">
          <a:off x="4173855" y="5731764"/>
          <a:ext cx="0" cy="12580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139463</xdr:rowOff>
    </xdr:from>
    <xdr:ext cx="405111" cy="259045"/>
    <xdr:sp macro="" textlink="">
      <xdr:nvSpPr>
        <xdr:cNvPr id="56" name="【道路】&#10;有形固定資産減価償却率最小値テキスト">
          <a:extLst>
            <a:ext uri="{FF2B5EF4-FFF2-40B4-BE49-F238E27FC236}">
              <a16:creationId xmlns:a16="http://schemas.microsoft.com/office/drawing/2014/main" id="{B2646722-4528-42C6-A694-049F8AF19F32}"/>
            </a:ext>
          </a:extLst>
        </xdr:cNvPr>
        <xdr:cNvSpPr txBox="1"/>
      </xdr:nvSpPr>
      <xdr:spPr>
        <a:xfrm>
          <a:off x="4212590" y="699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135636</xdr:rowOff>
    </xdr:from>
    <xdr:to>
      <xdr:col>24</xdr:col>
      <xdr:colOff>152400</xdr:colOff>
      <xdr:row>40</xdr:row>
      <xdr:rowOff>135636</xdr:rowOff>
    </xdr:to>
    <xdr:cxnSp macro="">
      <xdr:nvCxnSpPr>
        <xdr:cNvPr id="57" name="直線コネクタ 56">
          <a:extLst>
            <a:ext uri="{FF2B5EF4-FFF2-40B4-BE49-F238E27FC236}">
              <a16:creationId xmlns:a16="http://schemas.microsoft.com/office/drawing/2014/main" id="{818A230F-ECC2-4619-8C26-5D6ED01D0BD6}"/>
            </a:ext>
          </a:extLst>
        </xdr:cNvPr>
        <xdr:cNvCxnSpPr/>
      </xdr:nvCxnSpPr>
      <xdr:spPr>
        <a:xfrm>
          <a:off x="4112260" y="69898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20591</xdr:rowOff>
    </xdr:from>
    <xdr:ext cx="405111" cy="259045"/>
    <xdr:sp macro="" textlink="">
      <xdr:nvSpPr>
        <xdr:cNvPr id="58" name="【道路】&#10;有形固定資産減価償却率最大値テキスト">
          <a:extLst>
            <a:ext uri="{FF2B5EF4-FFF2-40B4-BE49-F238E27FC236}">
              <a16:creationId xmlns:a16="http://schemas.microsoft.com/office/drawing/2014/main" id="{AC64A4BB-3942-4909-BB6D-C4988E428498}"/>
            </a:ext>
          </a:extLst>
        </xdr:cNvPr>
        <xdr:cNvSpPr txBox="1"/>
      </xdr:nvSpPr>
      <xdr:spPr>
        <a:xfrm>
          <a:off x="4212590" y="5503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73914</xdr:rowOff>
    </xdr:from>
    <xdr:to>
      <xdr:col>24</xdr:col>
      <xdr:colOff>152400</xdr:colOff>
      <xdr:row>33</xdr:row>
      <xdr:rowOff>73914</xdr:rowOff>
    </xdr:to>
    <xdr:cxnSp macro="">
      <xdr:nvCxnSpPr>
        <xdr:cNvPr id="59" name="直線コネクタ 58">
          <a:extLst>
            <a:ext uri="{FF2B5EF4-FFF2-40B4-BE49-F238E27FC236}">
              <a16:creationId xmlns:a16="http://schemas.microsoft.com/office/drawing/2014/main" id="{CA45665F-A83F-4FC7-A8FD-ACA4FF6EB3B8}"/>
            </a:ext>
          </a:extLst>
        </xdr:cNvPr>
        <xdr:cNvCxnSpPr/>
      </xdr:nvCxnSpPr>
      <xdr:spPr>
        <a:xfrm>
          <a:off x="4112260" y="57317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143273</xdr:rowOff>
    </xdr:from>
    <xdr:ext cx="405111" cy="259045"/>
    <xdr:sp macro="" textlink="">
      <xdr:nvSpPr>
        <xdr:cNvPr id="60" name="【道路】&#10;有形固定資産減価償却率平均値テキスト">
          <a:extLst>
            <a:ext uri="{FF2B5EF4-FFF2-40B4-BE49-F238E27FC236}">
              <a16:creationId xmlns:a16="http://schemas.microsoft.com/office/drawing/2014/main" id="{3D0F47C7-FBFE-49EF-9669-A5848AEA0F30}"/>
            </a:ext>
          </a:extLst>
        </xdr:cNvPr>
        <xdr:cNvSpPr txBox="1"/>
      </xdr:nvSpPr>
      <xdr:spPr>
        <a:xfrm>
          <a:off x="4212590" y="631356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164846</xdr:rowOff>
    </xdr:from>
    <xdr:to>
      <xdr:col>24</xdr:col>
      <xdr:colOff>114300</xdr:colOff>
      <xdr:row>37</xdr:row>
      <xdr:rowOff>94996</xdr:rowOff>
    </xdr:to>
    <xdr:sp macro="" textlink="">
      <xdr:nvSpPr>
        <xdr:cNvPr id="61" name="フローチャート: 判断 60">
          <a:extLst>
            <a:ext uri="{FF2B5EF4-FFF2-40B4-BE49-F238E27FC236}">
              <a16:creationId xmlns:a16="http://schemas.microsoft.com/office/drawing/2014/main" id="{62BCF251-C825-4D24-99D1-1C0BB76EBA27}"/>
            </a:ext>
          </a:extLst>
        </xdr:cNvPr>
        <xdr:cNvSpPr/>
      </xdr:nvSpPr>
      <xdr:spPr>
        <a:xfrm>
          <a:off x="4131310" y="6340856"/>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153416</xdr:rowOff>
    </xdr:from>
    <xdr:to>
      <xdr:col>20</xdr:col>
      <xdr:colOff>38100</xdr:colOff>
      <xdr:row>37</xdr:row>
      <xdr:rowOff>83566</xdr:rowOff>
    </xdr:to>
    <xdr:sp macro="" textlink="">
      <xdr:nvSpPr>
        <xdr:cNvPr id="62" name="フローチャート: 判断 61">
          <a:extLst>
            <a:ext uri="{FF2B5EF4-FFF2-40B4-BE49-F238E27FC236}">
              <a16:creationId xmlns:a16="http://schemas.microsoft.com/office/drawing/2014/main" id="{1E2A9B66-0D75-4CDA-BB95-80F444C0DF3C}"/>
            </a:ext>
          </a:extLst>
        </xdr:cNvPr>
        <xdr:cNvSpPr/>
      </xdr:nvSpPr>
      <xdr:spPr>
        <a:xfrm>
          <a:off x="3388360" y="632561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119126</xdr:rowOff>
    </xdr:from>
    <xdr:to>
      <xdr:col>15</xdr:col>
      <xdr:colOff>101600</xdr:colOff>
      <xdr:row>37</xdr:row>
      <xdr:rowOff>49276</xdr:rowOff>
    </xdr:to>
    <xdr:sp macro="" textlink="">
      <xdr:nvSpPr>
        <xdr:cNvPr id="63" name="フローチャート: 判断 62">
          <a:extLst>
            <a:ext uri="{FF2B5EF4-FFF2-40B4-BE49-F238E27FC236}">
              <a16:creationId xmlns:a16="http://schemas.microsoft.com/office/drawing/2014/main" id="{5F2719AD-C2B2-41AF-B1B6-4219B84AFEBA}"/>
            </a:ext>
          </a:extLst>
        </xdr:cNvPr>
        <xdr:cNvSpPr/>
      </xdr:nvSpPr>
      <xdr:spPr>
        <a:xfrm>
          <a:off x="2571750" y="629323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98552</xdr:rowOff>
    </xdr:from>
    <xdr:to>
      <xdr:col>10</xdr:col>
      <xdr:colOff>165100</xdr:colOff>
      <xdr:row>37</xdr:row>
      <xdr:rowOff>28702</xdr:rowOff>
    </xdr:to>
    <xdr:sp macro="" textlink="">
      <xdr:nvSpPr>
        <xdr:cNvPr id="64" name="フローチャート: 判断 63">
          <a:extLst>
            <a:ext uri="{FF2B5EF4-FFF2-40B4-BE49-F238E27FC236}">
              <a16:creationId xmlns:a16="http://schemas.microsoft.com/office/drawing/2014/main" id="{B5B433D7-728E-4BF1-B6D2-DF79BB6FB76A}"/>
            </a:ext>
          </a:extLst>
        </xdr:cNvPr>
        <xdr:cNvSpPr/>
      </xdr:nvSpPr>
      <xdr:spPr>
        <a:xfrm>
          <a:off x="1774190" y="626694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75692</xdr:rowOff>
    </xdr:from>
    <xdr:to>
      <xdr:col>6</xdr:col>
      <xdr:colOff>38100</xdr:colOff>
      <xdr:row>37</xdr:row>
      <xdr:rowOff>5842</xdr:rowOff>
    </xdr:to>
    <xdr:sp macro="" textlink="">
      <xdr:nvSpPr>
        <xdr:cNvPr id="65" name="フローチャート: 判断 64">
          <a:extLst>
            <a:ext uri="{FF2B5EF4-FFF2-40B4-BE49-F238E27FC236}">
              <a16:creationId xmlns:a16="http://schemas.microsoft.com/office/drawing/2014/main" id="{7A51940B-FC73-453B-B9E1-1591A2C18036}"/>
            </a:ext>
          </a:extLst>
        </xdr:cNvPr>
        <xdr:cNvSpPr/>
      </xdr:nvSpPr>
      <xdr:spPr>
        <a:xfrm>
          <a:off x="988060" y="62478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2BDF241-04EA-40F2-89EE-8E5DA1CFB8D4}"/>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760FF57A-23FE-413F-AFAC-4C1B560DCA7F}"/>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8183991-8244-4829-8D07-577615EC3ABA}"/>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CF816D0-0C28-4601-9A1F-114AB558D8A9}"/>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1F48AA6-6970-4650-BD49-B0319EDFA046}"/>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153416</xdr:rowOff>
    </xdr:from>
    <xdr:to>
      <xdr:col>24</xdr:col>
      <xdr:colOff>114300</xdr:colOff>
      <xdr:row>37</xdr:row>
      <xdr:rowOff>83566</xdr:rowOff>
    </xdr:to>
    <xdr:sp macro="" textlink="">
      <xdr:nvSpPr>
        <xdr:cNvPr id="71" name="楕円 70">
          <a:extLst>
            <a:ext uri="{FF2B5EF4-FFF2-40B4-BE49-F238E27FC236}">
              <a16:creationId xmlns:a16="http://schemas.microsoft.com/office/drawing/2014/main" id="{610B3778-16A9-4B9A-8204-84871C1FA3E0}"/>
            </a:ext>
          </a:extLst>
        </xdr:cNvPr>
        <xdr:cNvSpPr/>
      </xdr:nvSpPr>
      <xdr:spPr>
        <a:xfrm>
          <a:off x="4131310" y="632561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4843</xdr:rowOff>
    </xdr:from>
    <xdr:ext cx="405111" cy="259045"/>
    <xdr:sp macro="" textlink="">
      <xdr:nvSpPr>
        <xdr:cNvPr id="72" name="【道路】&#10;有形固定資産減価償却率該当値テキスト">
          <a:extLst>
            <a:ext uri="{FF2B5EF4-FFF2-40B4-BE49-F238E27FC236}">
              <a16:creationId xmlns:a16="http://schemas.microsoft.com/office/drawing/2014/main" id="{C6663FCA-A87B-4670-BFDC-258989CBD036}"/>
            </a:ext>
          </a:extLst>
        </xdr:cNvPr>
        <xdr:cNvSpPr txBox="1"/>
      </xdr:nvSpPr>
      <xdr:spPr>
        <a:xfrm>
          <a:off x="4212590" y="6178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130556</xdr:rowOff>
    </xdr:from>
    <xdr:to>
      <xdr:col>20</xdr:col>
      <xdr:colOff>38100</xdr:colOff>
      <xdr:row>37</xdr:row>
      <xdr:rowOff>60706</xdr:rowOff>
    </xdr:to>
    <xdr:sp macro="" textlink="">
      <xdr:nvSpPr>
        <xdr:cNvPr id="73" name="楕円 72">
          <a:extLst>
            <a:ext uri="{FF2B5EF4-FFF2-40B4-BE49-F238E27FC236}">
              <a16:creationId xmlns:a16="http://schemas.microsoft.com/office/drawing/2014/main" id="{1BCD06B0-4AF9-4320-A8A3-BC7D02A23E35}"/>
            </a:ext>
          </a:extLst>
        </xdr:cNvPr>
        <xdr:cNvSpPr/>
      </xdr:nvSpPr>
      <xdr:spPr>
        <a:xfrm>
          <a:off x="3388360" y="63065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9906</xdr:rowOff>
    </xdr:from>
    <xdr:to>
      <xdr:col>24</xdr:col>
      <xdr:colOff>63500</xdr:colOff>
      <xdr:row>37</xdr:row>
      <xdr:rowOff>32766</xdr:rowOff>
    </xdr:to>
    <xdr:cxnSp macro="">
      <xdr:nvCxnSpPr>
        <xdr:cNvPr id="74" name="直線コネクタ 73">
          <a:extLst>
            <a:ext uri="{FF2B5EF4-FFF2-40B4-BE49-F238E27FC236}">
              <a16:creationId xmlns:a16="http://schemas.microsoft.com/office/drawing/2014/main" id="{26374D24-8A2D-4FDB-A220-56B72812656C}"/>
            </a:ext>
          </a:extLst>
        </xdr:cNvPr>
        <xdr:cNvCxnSpPr/>
      </xdr:nvCxnSpPr>
      <xdr:spPr>
        <a:xfrm>
          <a:off x="3431540" y="6355461"/>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84836</xdr:rowOff>
    </xdr:from>
    <xdr:to>
      <xdr:col>15</xdr:col>
      <xdr:colOff>101600</xdr:colOff>
      <xdr:row>37</xdr:row>
      <xdr:rowOff>14986</xdr:rowOff>
    </xdr:to>
    <xdr:sp macro="" textlink="">
      <xdr:nvSpPr>
        <xdr:cNvPr id="75" name="楕円 74">
          <a:extLst>
            <a:ext uri="{FF2B5EF4-FFF2-40B4-BE49-F238E27FC236}">
              <a16:creationId xmlns:a16="http://schemas.microsoft.com/office/drawing/2014/main" id="{4E12904A-9C4F-45B8-9441-7EEADFD24D27}"/>
            </a:ext>
          </a:extLst>
        </xdr:cNvPr>
        <xdr:cNvSpPr/>
      </xdr:nvSpPr>
      <xdr:spPr>
        <a:xfrm>
          <a:off x="2571750" y="625894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135636</xdr:rowOff>
    </xdr:from>
    <xdr:to>
      <xdr:col>19</xdr:col>
      <xdr:colOff>177800</xdr:colOff>
      <xdr:row>37</xdr:row>
      <xdr:rowOff>9906</xdr:rowOff>
    </xdr:to>
    <xdr:cxnSp macro="">
      <xdr:nvCxnSpPr>
        <xdr:cNvPr id="76" name="直線コネクタ 75">
          <a:extLst>
            <a:ext uri="{FF2B5EF4-FFF2-40B4-BE49-F238E27FC236}">
              <a16:creationId xmlns:a16="http://schemas.microsoft.com/office/drawing/2014/main" id="{8DE36DF6-A668-4660-9C6B-76DE5C911CA4}"/>
            </a:ext>
          </a:extLst>
        </xdr:cNvPr>
        <xdr:cNvCxnSpPr/>
      </xdr:nvCxnSpPr>
      <xdr:spPr>
        <a:xfrm>
          <a:off x="2626360" y="6304026"/>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27686</xdr:rowOff>
    </xdr:from>
    <xdr:to>
      <xdr:col>10</xdr:col>
      <xdr:colOff>165100</xdr:colOff>
      <xdr:row>36</xdr:row>
      <xdr:rowOff>129286</xdr:rowOff>
    </xdr:to>
    <xdr:sp macro="" textlink="">
      <xdr:nvSpPr>
        <xdr:cNvPr id="77" name="楕円 76">
          <a:extLst>
            <a:ext uri="{FF2B5EF4-FFF2-40B4-BE49-F238E27FC236}">
              <a16:creationId xmlns:a16="http://schemas.microsoft.com/office/drawing/2014/main" id="{D8CAA30B-82A7-4B6A-84B1-CB45C3963E6D}"/>
            </a:ext>
          </a:extLst>
        </xdr:cNvPr>
        <xdr:cNvSpPr/>
      </xdr:nvSpPr>
      <xdr:spPr>
        <a:xfrm>
          <a:off x="1774190" y="6197981"/>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78486</xdr:rowOff>
    </xdr:from>
    <xdr:to>
      <xdr:col>15</xdr:col>
      <xdr:colOff>50800</xdr:colOff>
      <xdr:row>36</xdr:row>
      <xdr:rowOff>135636</xdr:rowOff>
    </xdr:to>
    <xdr:cxnSp macro="">
      <xdr:nvCxnSpPr>
        <xdr:cNvPr id="78" name="直線コネクタ 77">
          <a:extLst>
            <a:ext uri="{FF2B5EF4-FFF2-40B4-BE49-F238E27FC236}">
              <a16:creationId xmlns:a16="http://schemas.microsoft.com/office/drawing/2014/main" id="{79038095-BB98-4C74-82B0-381D419BD762}"/>
            </a:ext>
          </a:extLst>
        </xdr:cNvPr>
        <xdr:cNvCxnSpPr/>
      </xdr:nvCxnSpPr>
      <xdr:spPr>
        <a:xfrm>
          <a:off x="1828800" y="6250686"/>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164846</xdr:rowOff>
    </xdr:from>
    <xdr:to>
      <xdr:col>6</xdr:col>
      <xdr:colOff>38100</xdr:colOff>
      <xdr:row>36</xdr:row>
      <xdr:rowOff>94996</xdr:rowOff>
    </xdr:to>
    <xdr:sp macro="" textlink="">
      <xdr:nvSpPr>
        <xdr:cNvPr id="79" name="楕円 78">
          <a:extLst>
            <a:ext uri="{FF2B5EF4-FFF2-40B4-BE49-F238E27FC236}">
              <a16:creationId xmlns:a16="http://schemas.microsoft.com/office/drawing/2014/main" id="{24F2E1FF-16D2-4EDE-9A1E-EC641E323AFB}"/>
            </a:ext>
          </a:extLst>
        </xdr:cNvPr>
        <xdr:cNvSpPr/>
      </xdr:nvSpPr>
      <xdr:spPr>
        <a:xfrm>
          <a:off x="988060" y="616940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44196</xdr:rowOff>
    </xdr:from>
    <xdr:to>
      <xdr:col>10</xdr:col>
      <xdr:colOff>114300</xdr:colOff>
      <xdr:row>36</xdr:row>
      <xdr:rowOff>78486</xdr:rowOff>
    </xdr:to>
    <xdr:cxnSp macro="">
      <xdr:nvCxnSpPr>
        <xdr:cNvPr id="80" name="直線コネクタ 79">
          <a:extLst>
            <a:ext uri="{FF2B5EF4-FFF2-40B4-BE49-F238E27FC236}">
              <a16:creationId xmlns:a16="http://schemas.microsoft.com/office/drawing/2014/main" id="{F74D5751-741A-480D-9816-0D5B7D3D6559}"/>
            </a:ext>
          </a:extLst>
        </xdr:cNvPr>
        <xdr:cNvCxnSpPr/>
      </xdr:nvCxnSpPr>
      <xdr:spPr>
        <a:xfrm>
          <a:off x="1031240" y="6218301"/>
          <a:ext cx="79756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74693</xdr:rowOff>
    </xdr:from>
    <xdr:ext cx="405111" cy="259045"/>
    <xdr:sp macro="" textlink="">
      <xdr:nvSpPr>
        <xdr:cNvPr id="81" name="n_1aveValue【道路】&#10;有形固定資産減価償却率">
          <a:extLst>
            <a:ext uri="{FF2B5EF4-FFF2-40B4-BE49-F238E27FC236}">
              <a16:creationId xmlns:a16="http://schemas.microsoft.com/office/drawing/2014/main" id="{46707EF6-B4EC-4F1E-983B-3D0AA3E282CD}"/>
            </a:ext>
          </a:extLst>
        </xdr:cNvPr>
        <xdr:cNvSpPr txBox="1"/>
      </xdr:nvSpPr>
      <xdr:spPr>
        <a:xfrm>
          <a:off x="3239144" y="6418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40403</xdr:rowOff>
    </xdr:from>
    <xdr:ext cx="405111" cy="259045"/>
    <xdr:sp macro="" textlink="">
      <xdr:nvSpPr>
        <xdr:cNvPr id="82" name="n_2aveValue【道路】&#10;有形固定資産減価償却率">
          <a:extLst>
            <a:ext uri="{FF2B5EF4-FFF2-40B4-BE49-F238E27FC236}">
              <a16:creationId xmlns:a16="http://schemas.microsoft.com/office/drawing/2014/main" id="{0555C284-901C-4FE0-89E3-69ECB823A1D6}"/>
            </a:ext>
          </a:extLst>
        </xdr:cNvPr>
        <xdr:cNvSpPr txBox="1"/>
      </xdr:nvSpPr>
      <xdr:spPr>
        <a:xfrm>
          <a:off x="2439044" y="638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19829</xdr:rowOff>
    </xdr:from>
    <xdr:ext cx="405111" cy="259045"/>
    <xdr:sp macro="" textlink="">
      <xdr:nvSpPr>
        <xdr:cNvPr id="83" name="n_3aveValue【道路】&#10;有形固定資産減価償却率">
          <a:extLst>
            <a:ext uri="{FF2B5EF4-FFF2-40B4-BE49-F238E27FC236}">
              <a16:creationId xmlns:a16="http://schemas.microsoft.com/office/drawing/2014/main" id="{2B50B8F6-40F5-40F5-A60F-D9587ABEFF36}"/>
            </a:ext>
          </a:extLst>
        </xdr:cNvPr>
        <xdr:cNvSpPr txBox="1"/>
      </xdr:nvSpPr>
      <xdr:spPr>
        <a:xfrm>
          <a:off x="1641484" y="6359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168419</xdr:rowOff>
    </xdr:from>
    <xdr:ext cx="405111" cy="259045"/>
    <xdr:sp macro="" textlink="">
      <xdr:nvSpPr>
        <xdr:cNvPr id="84" name="n_4aveValue【道路】&#10;有形固定資産減価償却率">
          <a:extLst>
            <a:ext uri="{FF2B5EF4-FFF2-40B4-BE49-F238E27FC236}">
              <a16:creationId xmlns:a16="http://schemas.microsoft.com/office/drawing/2014/main" id="{E1E1D7AE-C1CC-49E0-B228-8F98FFB9EA27}"/>
            </a:ext>
          </a:extLst>
        </xdr:cNvPr>
        <xdr:cNvSpPr txBox="1"/>
      </xdr:nvSpPr>
      <xdr:spPr>
        <a:xfrm>
          <a:off x="855354" y="6344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77233</xdr:rowOff>
    </xdr:from>
    <xdr:ext cx="405111" cy="259045"/>
    <xdr:sp macro="" textlink="">
      <xdr:nvSpPr>
        <xdr:cNvPr id="85" name="n_1mainValue【道路】&#10;有形固定資産減価償却率">
          <a:extLst>
            <a:ext uri="{FF2B5EF4-FFF2-40B4-BE49-F238E27FC236}">
              <a16:creationId xmlns:a16="http://schemas.microsoft.com/office/drawing/2014/main" id="{809F1087-A1EF-4B86-885E-F5670E317B4B}"/>
            </a:ext>
          </a:extLst>
        </xdr:cNvPr>
        <xdr:cNvSpPr txBox="1"/>
      </xdr:nvSpPr>
      <xdr:spPr>
        <a:xfrm>
          <a:off x="3239144" y="6077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31513</xdr:rowOff>
    </xdr:from>
    <xdr:ext cx="405111" cy="259045"/>
    <xdr:sp macro="" textlink="">
      <xdr:nvSpPr>
        <xdr:cNvPr id="86" name="n_2mainValue【道路】&#10;有形固定資産減価償却率">
          <a:extLst>
            <a:ext uri="{FF2B5EF4-FFF2-40B4-BE49-F238E27FC236}">
              <a16:creationId xmlns:a16="http://schemas.microsoft.com/office/drawing/2014/main" id="{6428B7C6-DCB7-403B-9DC2-4A652949006F}"/>
            </a:ext>
          </a:extLst>
        </xdr:cNvPr>
        <xdr:cNvSpPr txBox="1"/>
      </xdr:nvSpPr>
      <xdr:spPr>
        <a:xfrm>
          <a:off x="2439044" y="6030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145813</xdr:rowOff>
    </xdr:from>
    <xdr:ext cx="405111" cy="259045"/>
    <xdr:sp macro="" textlink="">
      <xdr:nvSpPr>
        <xdr:cNvPr id="87" name="n_3mainValue【道路】&#10;有形固定資産減価償却率">
          <a:extLst>
            <a:ext uri="{FF2B5EF4-FFF2-40B4-BE49-F238E27FC236}">
              <a16:creationId xmlns:a16="http://schemas.microsoft.com/office/drawing/2014/main" id="{78906B5A-B98B-4F51-82B5-3C627CC268CD}"/>
            </a:ext>
          </a:extLst>
        </xdr:cNvPr>
        <xdr:cNvSpPr txBox="1"/>
      </xdr:nvSpPr>
      <xdr:spPr>
        <a:xfrm>
          <a:off x="1641484" y="5973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111523</xdr:rowOff>
    </xdr:from>
    <xdr:ext cx="405111" cy="259045"/>
    <xdr:sp macro="" textlink="">
      <xdr:nvSpPr>
        <xdr:cNvPr id="88" name="n_4mainValue【道路】&#10;有形固定資産減価償却率">
          <a:extLst>
            <a:ext uri="{FF2B5EF4-FFF2-40B4-BE49-F238E27FC236}">
              <a16:creationId xmlns:a16="http://schemas.microsoft.com/office/drawing/2014/main" id="{CD439BE2-C06F-441F-A86D-4F1D6D4611AE}"/>
            </a:ext>
          </a:extLst>
        </xdr:cNvPr>
        <xdr:cNvSpPr txBox="1"/>
      </xdr:nvSpPr>
      <xdr:spPr>
        <a:xfrm>
          <a:off x="855354" y="5940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A48484-4151-414C-A0CD-ABE9052BB536}"/>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0F90DBC2-7A30-4857-818B-102E1D8B6B91}"/>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9EEDCD64-D3C2-440C-A4FE-A61C9F4BC8C9}"/>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DA025F8D-C1FA-405C-8097-67A7255B69DA}"/>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A003523F-B275-4998-8A6A-8DC658A94216}"/>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518D2E4-5032-42B7-83C3-A4BE22954D37}"/>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D704C89-FA64-4AA0-8662-37A3F6DC810C}"/>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77CD2ACA-C486-42A8-8B57-D0E06018166A}"/>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633B8400-DF45-4572-8EF7-B8EC3C3475A5}"/>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9A8A2118-D9D8-4509-AE57-7018C4EE90B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0EBC546C-FB17-457F-A095-C1E33E3C3266}"/>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12C3A35F-4374-480E-8D5E-4E7427B5A535}"/>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206B3281-895A-43A0-88BF-9CCD51A518F7}"/>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5D5D12AB-8241-4614-8217-1986973DF112}"/>
            </a:ext>
          </a:extLst>
        </xdr:cNvPr>
        <xdr:cNvSpPr txBox="1"/>
      </xdr:nvSpPr>
      <xdr:spPr>
        <a:xfrm>
          <a:off x="5485961" y="65652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F27B093B-11C1-41BA-A3EA-D81D80B5C1F9}"/>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F72F7D2E-5355-4CAB-9EA7-A2769A67C0F2}"/>
            </a:ext>
          </a:extLst>
        </xdr:cNvPr>
        <xdr:cNvSpPr txBox="1"/>
      </xdr:nvSpPr>
      <xdr:spPr>
        <a:xfrm>
          <a:off x="5485961" y="61042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5BDCED6E-454E-4985-8798-B065C3A485FA}"/>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C373CA97-0B8D-4300-84BF-09099090C512}"/>
            </a:ext>
          </a:extLst>
        </xdr:cNvPr>
        <xdr:cNvSpPr txBox="1"/>
      </xdr:nvSpPr>
      <xdr:spPr>
        <a:xfrm>
          <a:off x="5485961" y="56508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949257D4-12D5-4CF1-B1B6-C56CD23B6DDC}"/>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DF920EC5-8746-4CCF-93C9-8D07E7A80066}"/>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A0E900DA-ACD9-4E3D-8C78-DAEDC50A7A9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35098</xdr:rowOff>
    </xdr:from>
    <xdr:to>
      <xdr:col>54</xdr:col>
      <xdr:colOff>189865</xdr:colOff>
      <xdr:row>41</xdr:row>
      <xdr:rowOff>28468</xdr:rowOff>
    </xdr:to>
    <xdr:cxnSp macro="">
      <xdr:nvCxnSpPr>
        <xdr:cNvPr id="110" name="直線コネクタ 109">
          <a:extLst>
            <a:ext uri="{FF2B5EF4-FFF2-40B4-BE49-F238E27FC236}">
              <a16:creationId xmlns:a16="http://schemas.microsoft.com/office/drawing/2014/main" id="{A8A74C8E-0D4A-4B9F-B064-1B9574548A40}"/>
            </a:ext>
          </a:extLst>
        </xdr:cNvPr>
        <xdr:cNvCxnSpPr/>
      </xdr:nvCxnSpPr>
      <xdr:spPr>
        <a:xfrm flipV="1">
          <a:off x="9429115" y="5692948"/>
          <a:ext cx="0" cy="1363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32295</xdr:rowOff>
    </xdr:from>
    <xdr:ext cx="469744" cy="259045"/>
    <xdr:sp macro="" textlink="">
      <xdr:nvSpPr>
        <xdr:cNvPr id="111" name="【道路】&#10;一人当たり延長最小値テキスト">
          <a:extLst>
            <a:ext uri="{FF2B5EF4-FFF2-40B4-BE49-F238E27FC236}">
              <a16:creationId xmlns:a16="http://schemas.microsoft.com/office/drawing/2014/main" id="{C32560D9-2F72-45B9-AB84-01C3AD105B2F}"/>
            </a:ext>
          </a:extLst>
        </xdr:cNvPr>
        <xdr:cNvSpPr txBox="1"/>
      </xdr:nvSpPr>
      <xdr:spPr>
        <a:xfrm>
          <a:off x="9467850" y="7059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28468</xdr:rowOff>
    </xdr:from>
    <xdr:to>
      <xdr:col>55</xdr:col>
      <xdr:colOff>88900</xdr:colOff>
      <xdr:row>41</xdr:row>
      <xdr:rowOff>28468</xdr:rowOff>
    </xdr:to>
    <xdr:cxnSp macro="">
      <xdr:nvCxnSpPr>
        <xdr:cNvPr id="112" name="直線コネクタ 111">
          <a:extLst>
            <a:ext uri="{FF2B5EF4-FFF2-40B4-BE49-F238E27FC236}">
              <a16:creationId xmlns:a16="http://schemas.microsoft.com/office/drawing/2014/main" id="{513453E7-95B3-4D13-8EEF-2326514BD7D1}"/>
            </a:ext>
          </a:extLst>
        </xdr:cNvPr>
        <xdr:cNvCxnSpPr/>
      </xdr:nvCxnSpPr>
      <xdr:spPr>
        <a:xfrm>
          <a:off x="9356090" y="70560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153225</xdr:rowOff>
    </xdr:from>
    <xdr:ext cx="534377" cy="259045"/>
    <xdr:sp macro="" textlink="">
      <xdr:nvSpPr>
        <xdr:cNvPr id="113" name="【道路】&#10;一人当たり延長最大値テキスト">
          <a:extLst>
            <a:ext uri="{FF2B5EF4-FFF2-40B4-BE49-F238E27FC236}">
              <a16:creationId xmlns:a16="http://schemas.microsoft.com/office/drawing/2014/main" id="{258FD6E7-DD4F-46CF-91F3-F4621D1E3A9E}"/>
            </a:ext>
          </a:extLst>
        </xdr:cNvPr>
        <xdr:cNvSpPr txBox="1"/>
      </xdr:nvSpPr>
      <xdr:spPr>
        <a:xfrm>
          <a:off x="9467850" y="546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35098</xdr:rowOff>
    </xdr:from>
    <xdr:to>
      <xdr:col>55</xdr:col>
      <xdr:colOff>88900</xdr:colOff>
      <xdr:row>33</xdr:row>
      <xdr:rowOff>35098</xdr:rowOff>
    </xdr:to>
    <xdr:cxnSp macro="">
      <xdr:nvCxnSpPr>
        <xdr:cNvPr id="114" name="直線コネクタ 113">
          <a:extLst>
            <a:ext uri="{FF2B5EF4-FFF2-40B4-BE49-F238E27FC236}">
              <a16:creationId xmlns:a16="http://schemas.microsoft.com/office/drawing/2014/main" id="{79CD0330-5377-49E2-863D-B912A2FE3D96}"/>
            </a:ext>
          </a:extLst>
        </xdr:cNvPr>
        <xdr:cNvCxnSpPr/>
      </xdr:nvCxnSpPr>
      <xdr:spPr>
        <a:xfrm>
          <a:off x="9356090" y="5692948"/>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89918</xdr:rowOff>
    </xdr:from>
    <xdr:ext cx="469744" cy="259045"/>
    <xdr:sp macro="" textlink="">
      <xdr:nvSpPr>
        <xdr:cNvPr id="115" name="【道路】&#10;一人当たり延長平均値テキスト">
          <a:extLst>
            <a:ext uri="{FF2B5EF4-FFF2-40B4-BE49-F238E27FC236}">
              <a16:creationId xmlns:a16="http://schemas.microsoft.com/office/drawing/2014/main" id="{EA471EA6-95EF-45A7-830A-CCFA9DD4B3FF}"/>
            </a:ext>
          </a:extLst>
        </xdr:cNvPr>
        <xdr:cNvSpPr txBox="1"/>
      </xdr:nvSpPr>
      <xdr:spPr>
        <a:xfrm>
          <a:off x="9467850" y="67802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111491</xdr:rowOff>
    </xdr:from>
    <xdr:to>
      <xdr:col>55</xdr:col>
      <xdr:colOff>50800</xdr:colOff>
      <xdr:row>40</xdr:row>
      <xdr:rowOff>41641</xdr:rowOff>
    </xdr:to>
    <xdr:sp macro="" textlink="">
      <xdr:nvSpPr>
        <xdr:cNvPr id="116" name="フローチャート: 判断 115">
          <a:extLst>
            <a:ext uri="{FF2B5EF4-FFF2-40B4-BE49-F238E27FC236}">
              <a16:creationId xmlns:a16="http://schemas.microsoft.com/office/drawing/2014/main" id="{8E79015A-5AE1-4B1E-B2C8-73EA0F5966BB}"/>
            </a:ext>
          </a:extLst>
        </xdr:cNvPr>
        <xdr:cNvSpPr/>
      </xdr:nvSpPr>
      <xdr:spPr>
        <a:xfrm>
          <a:off x="9394190" y="6798041"/>
          <a:ext cx="9017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112999</xdr:rowOff>
    </xdr:from>
    <xdr:to>
      <xdr:col>50</xdr:col>
      <xdr:colOff>165100</xdr:colOff>
      <xdr:row>40</xdr:row>
      <xdr:rowOff>43149</xdr:rowOff>
    </xdr:to>
    <xdr:sp macro="" textlink="">
      <xdr:nvSpPr>
        <xdr:cNvPr id="117" name="フローチャート: 判断 116">
          <a:extLst>
            <a:ext uri="{FF2B5EF4-FFF2-40B4-BE49-F238E27FC236}">
              <a16:creationId xmlns:a16="http://schemas.microsoft.com/office/drawing/2014/main" id="{E3A4D79F-6424-4B68-B01E-BB9ACEBDB911}"/>
            </a:ext>
          </a:extLst>
        </xdr:cNvPr>
        <xdr:cNvSpPr/>
      </xdr:nvSpPr>
      <xdr:spPr>
        <a:xfrm>
          <a:off x="8632190" y="67995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112451</xdr:rowOff>
    </xdr:from>
    <xdr:to>
      <xdr:col>46</xdr:col>
      <xdr:colOff>38100</xdr:colOff>
      <xdr:row>40</xdr:row>
      <xdr:rowOff>42601</xdr:rowOff>
    </xdr:to>
    <xdr:sp macro="" textlink="">
      <xdr:nvSpPr>
        <xdr:cNvPr id="118" name="フローチャート: 判断 117">
          <a:extLst>
            <a:ext uri="{FF2B5EF4-FFF2-40B4-BE49-F238E27FC236}">
              <a16:creationId xmlns:a16="http://schemas.microsoft.com/office/drawing/2014/main" id="{B80B60A1-1BFF-408A-BA35-5BF478603976}"/>
            </a:ext>
          </a:extLst>
        </xdr:cNvPr>
        <xdr:cNvSpPr/>
      </xdr:nvSpPr>
      <xdr:spPr>
        <a:xfrm>
          <a:off x="7846060" y="6799001"/>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118577</xdr:rowOff>
    </xdr:from>
    <xdr:to>
      <xdr:col>41</xdr:col>
      <xdr:colOff>101600</xdr:colOff>
      <xdr:row>40</xdr:row>
      <xdr:rowOff>48727</xdr:rowOff>
    </xdr:to>
    <xdr:sp macro="" textlink="">
      <xdr:nvSpPr>
        <xdr:cNvPr id="119" name="フローチャート: 判断 118">
          <a:extLst>
            <a:ext uri="{FF2B5EF4-FFF2-40B4-BE49-F238E27FC236}">
              <a16:creationId xmlns:a16="http://schemas.microsoft.com/office/drawing/2014/main" id="{1EC823CB-FB65-4382-97CA-2F6CA0933184}"/>
            </a:ext>
          </a:extLst>
        </xdr:cNvPr>
        <xdr:cNvSpPr/>
      </xdr:nvSpPr>
      <xdr:spPr>
        <a:xfrm>
          <a:off x="7029450" y="6807032"/>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126030</xdr:rowOff>
    </xdr:from>
    <xdr:to>
      <xdr:col>36</xdr:col>
      <xdr:colOff>165100</xdr:colOff>
      <xdr:row>40</xdr:row>
      <xdr:rowOff>56180</xdr:rowOff>
    </xdr:to>
    <xdr:sp macro="" textlink="">
      <xdr:nvSpPr>
        <xdr:cNvPr id="120" name="フローチャート: 判断 119">
          <a:extLst>
            <a:ext uri="{FF2B5EF4-FFF2-40B4-BE49-F238E27FC236}">
              <a16:creationId xmlns:a16="http://schemas.microsoft.com/office/drawing/2014/main" id="{6AF4AAE0-3D96-475C-9273-5F8FFF28870F}"/>
            </a:ext>
          </a:extLst>
        </xdr:cNvPr>
        <xdr:cNvSpPr/>
      </xdr:nvSpPr>
      <xdr:spPr>
        <a:xfrm>
          <a:off x="6231890" y="6816390"/>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2C206121-C01C-48A5-9EEF-CD8899C337D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C806161-2470-44A4-9F50-60AEC703C88B}"/>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14E56D9F-3546-43A2-87E4-2D61710EB0B9}"/>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3E1E2982-9477-4EDD-B701-1B16DA970324}"/>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7601BC5B-F26D-4A36-ADC2-D89DF932EE71}"/>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121138</xdr:rowOff>
    </xdr:from>
    <xdr:to>
      <xdr:col>55</xdr:col>
      <xdr:colOff>50800</xdr:colOff>
      <xdr:row>38</xdr:row>
      <xdr:rowOff>51288</xdr:rowOff>
    </xdr:to>
    <xdr:sp macro="" textlink="">
      <xdr:nvSpPr>
        <xdr:cNvPr id="126" name="楕円 125">
          <a:extLst>
            <a:ext uri="{FF2B5EF4-FFF2-40B4-BE49-F238E27FC236}">
              <a16:creationId xmlns:a16="http://schemas.microsoft.com/office/drawing/2014/main" id="{9A49EA42-4989-447D-B320-B5D592866FAE}"/>
            </a:ext>
          </a:extLst>
        </xdr:cNvPr>
        <xdr:cNvSpPr/>
      </xdr:nvSpPr>
      <xdr:spPr>
        <a:xfrm>
          <a:off x="9394190" y="6466693"/>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144015</xdr:rowOff>
    </xdr:from>
    <xdr:ext cx="534377" cy="259045"/>
    <xdr:sp macro="" textlink="">
      <xdr:nvSpPr>
        <xdr:cNvPr id="127" name="【道路】&#10;一人当たり延長該当値テキスト">
          <a:extLst>
            <a:ext uri="{FF2B5EF4-FFF2-40B4-BE49-F238E27FC236}">
              <a16:creationId xmlns:a16="http://schemas.microsoft.com/office/drawing/2014/main" id="{7EB80AFE-1AAC-46F3-A388-DF6BEF83CC8F}"/>
            </a:ext>
          </a:extLst>
        </xdr:cNvPr>
        <xdr:cNvSpPr txBox="1"/>
      </xdr:nvSpPr>
      <xdr:spPr>
        <a:xfrm>
          <a:off x="9467850" y="6314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130556</xdr:rowOff>
    </xdr:from>
    <xdr:to>
      <xdr:col>50</xdr:col>
      <xdr:colOff>165100</xdr:colOff>
      <xdr:row>38</xdr:row>
      <xdr:rowOff>60706</xdr:rowOff>
    </xdr:to>
    <xdr:sp macro="" textlink="">
      <xdr:nvSpPr>
        <xdr:cNvPr id="128" name="楕円 127">
          <a:extLst>
            <a:ext uri="{FF2B5EF4-FFF2-40B4-BE49-F238E27FC236}">
              <a16:creationId xmlns:a16="http://schemas.microsoft.com/office/drawing/2014/main" id="{CAAF60EF-85D9-484D-A3A4-64C4B6530440}"/>
            </a:ext>
          </a:extLst>
        </xdr:cNvPr>
        <xdr:cNvSpPr/>
      </xdr:nvSpPr>
      <xdr:spPr>
        <a:xfrm>
          <a:off x="8632190" y="647801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488</xdr:rowOff>
    </xdr:from>
    <xdr:to>
      <xdr:col>55</xdr:col>
      <xdr:colOff>0</xdr:colOff>
      <xdr:row>38</xdr:row>
      <xdr:rowOff>9906</xdr:rowOff>
    </xdr:to>
    <xdr:cxnSp macro="">
      <xdr:nvCxnSpPr>
        <xdr:cNvPr id="129" name="直線コネクタ 128">
          <a:extLst>
            <a:ext uri="{FF2B5EF4-FFF2-40B4-BE49-F238E27FC236}">
              <a16:creationId xmlns:a16="http://schemas.microsoft.com/office/drawing/2014/main" id="{8A46CCE3-2345-449B-9381-9FCB95F638D0}"/>
            </a:ext>
          </a:extLst>
        </xdr:cNvPr>
        <xdr:cNvCxnSpPr/>
      </xdr:nvCxnSpPr>
      <xdr:spPr>
        <a:xfrm flipV="1">
          <a:off x="8686800" y="6515588"/>
          <a:ext cx="742950" cy="1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137643</xdr:rowOff>
    </xdr:from>
    <xdr:to>
      <xdr:col>46</xdr:col>
      <xdr:colOff>38100</xdr:colOff>
      <xdr:row>38</xdr:row>
      <xdr:rowOff>67793</xdr:rowOff>
    </xdr:to>
    <xdr:sp macro="" textlink="">
      <xdr:nvSpPr>
        <xdr:cNvPr id="130" name="楕円 129">
          <a:extLst>
            <a:ext uri="{FF2B5EF4-FFF2-40B4-BE49-F238E27FC236}">
              <a16:creationId xmlns:a16="http://schemas.microsoft.com/office/drawing/2014/main" id="{CBAE23E8-E7AD-4314-85E7-9C88CE053A66}"/>
            </a:ext>
          </a:extLst>
        </xdr:cNvPr>
        <xdr:cNvSpPr/>
      </xdr:nvSpPr>
      <xdr:spPr>
        <a:xfrm>
          <a:off x="7846060" y="647748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9906</xdr:rowOff>
    </xdr:from>
    <xdr:to>
      <xdr:col>50</xdr:col>
      <xdr:colOff>114300</xdr:colOff>
      <xdr:row>38</xdr:row>
      <xdr:rowOff>16993</xdr:rowOff>
    </xdr:to>
    <xdr:cxnSp macro="">
      <xdr:nvCxnSpPr>
        <xdr:cNvPr id="131" name="直線コネクタ 130">
          <a:extLst>
            <a:ext uri="{FF2B5EF4-FFF2-40B4-BE49-F238E27FC236}">
              <a16:creationId xmlns:a16="http://schemas.microsoft.com/office/drawing/2014/main" id="{6E7A4362-EF7D-41DD-AC7E-D47A0B879FF6}"/>
            </a:ext>
          </a:extLst>
        </xdr:cNvPr>
        <xdr:cNvCxnSpPr/>
      </xdr:nvCxnSpPr>
      <xdr:spPr>
        <a:xfrm flipV="1">
          <a:off x="7889240" y="6526911"/>
          <a:ext cx="797560" cy="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145232</xdr:rowOff>
    </xdr:from>
    <xdr:to>
      <xdr:col>41</xdr:col>
      <xdr:colOff>101600</xdr:colOff>
      <xdr:row>38</xdr:row>
      <xdr:rowOff>75382</xdr:rowOff>
    </xdr:to>
    <xdr:sp macro="" textlink="">
      <xdr:nvSpPr>
        <xdr:cNvPr id="132" name="楕円 131">
          <a:extLst>
            <a:ext uri="{FF2B5EF4-FFF2-40B4-BE49-F238E27FC236}">
              <a16:creationId xmlns:a16="http://schemas.microsoft.com/office/drawing/2014/main" id="{456344A1-82D1-46BB-8E36-D812DF74A285}"/>
            </a:ext>
          </a:extLst>
        </xdr:cNvPr>
        <xdr:cNvSpPr/>
      </xdr:nvSpPr>
      <xdr:spPr>
        <a:xfrm>
          <a:off x="7029450" y="64869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16993</xdr:rowOff>
    </xdr:from>
    <xdr:to>
      <xdr:col>45</xdr:col>
      <xdr:colOff>177800</xdr:colOff>
      <xdr:row>38</xdr:row>
      <xdr:rowOff>24582</xdr:rowOff>
    </xdr:to>
    <xdr:cxnSp macro="">
      <xdr:nvCxnSpPr>
        <xdr:cNvPr id="133" name="直線コネクタ 132">
          <a:extLst>
            <a:ext uri="{FF2B5EF4-FFF2-40B4-BE49-F238E27FC236}">
              <a16:creationId xmlns:a16="http://schemas.microsoft.com/office/drawing/2014/main" id="{7A2B8763-7871-46A4-9CD1-3830E0D794EF}"/>
            </a:ext>
          </a:extLst>
        </xdr:cNvPr>
        <xdr:cNvCxnSpPr/>
      </xdr:nvCxnSpPr>
      <xdr:spPr>
        <a:xfrm flipV="1">
          <a:off x="7084060" y="6535903"/>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152639</xdr:rowOff>
    </xdr:from>
    <xdr:to>
      <xdr:col>36</xdr:col>
      <xdr:colOff>165100</xdr:colOff>
      <xdr:row>38</xdr:row>
      <xdr:rowOff>82789</xdr:rowOff>
    </xdr:to>
    <xdr:sp macro="" textlink="">
      <xdr:nvSpPr>
        <xdr:cNvPr id="134" name="楕円 133">
          <a:extLst>
            <a:ext uri="{FF2B5EF4-FFF2-40B4-BE49-F238E27FC236}">
              <a16:creationId xmlns:a16="http://schemas.microsoft.com/office/drawing/2014/main" id="{54BA4320-3AE1-4E92-8A44-6423C101B9BB}"/>
            </a:ext>
          </a:extLst>
        </xdr:cNvPr>
        <xdr:cNvSpPr/>
      </xdr:nvSpPr>
      <xdr:spPr>
        <a:xfrm>
          <a:off x="6231890" y="649628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24582</xdr:rowOff>
    </xdr:from>
    <xdr:to>
      <xdr:col>41</xdr:col>
      <xdr:colOff>50800</xdr:colOff>
      <xdr:row>38</xdr:row>
      <xdr:rowOff>31989</xdr:rowOff>
    </xdr:to>
    <xdr:cxnSp macro="">
      <xdr:nvCxnSpPr>
        <xdr:cNvPr id="135" name="直線コネクタ 134">
          <a:extLst>
            <a:ext uri="{FF2B5EF4-FFF2-40B4-BE49-F238E27FC236}">
              <a16:creationId xmlns:a16="http://schemas.microsoft.com/office/drawing/2014/main" id="{6A06280A-3EF4-43EE-B48D-8A0AB5845AA4}"/>
            </a:ext>
          </a:extLst>
        </xdr:cNvPr>
        <xdr:cNvCxnSpPr/>
      </xdr:nvCxnSpPr>
      <xdr:spPr>
        <a:xfrm flipV="1">
          <a:off x="6286500" y="6535872"/>
          <a:ext cx="797560" cy="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34276</xdr:rowOff>
    </xdr:from>
    <xdr:ext cx="469744" cy="259045"/>
    <xdr:sp macro="" textlink="">
      <xdr:nvSpPr>
        <xdr:cNvPr id="136" name="n_1aveValue【道路】&#10;一人当たり延長">
          <a:extLst>
            <a:ext uri="{FF2B5EF4-FFF2-40B4-BE49-F238E27FC236}">
              <a16:creationId xmlns:a16="http://schemas.microsoft.com/office/drawing/2014/main" id="{79CF0FBA-5BAE-434A-AFDC-2F06E5BB5163}"/>
            </a:ext>
          </a:extLst>
        </xdr:cNvPr>
        <xdr:cNvSpPr txBox="1"/>
      </xdr:nvSpPr>
      <xdr:spPr>
        <a:xfrm>
          <a:off x="8454467" y="689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33728</xdr:rowOff>
    </xdr:from>
    <xdr:ext cx="469744" cy="259045"/>
    <xdr:sp macro="" textlink="">
      <xdr:nvSpPr>
        <xdr:cNvPr id="137" name="n_2aveValue【道路】&#10;一人当たり延長">
          <a:extLst>
            <a:ext uri="{FF2B5EF4-FFF2-40B4-BE49-F238E27FC236}">
              <a16:creationId xmlns:a16="http://schemas.microsoft.com/office/drawing/2014/main" id="{09EBD4F8-26A7-4B0A-AE36-C5665B372A6D}"/>
            </a:ext>
          </a:extLst>
        </xdr:cNvPr>
        <xdr:cNvSpPr txBox="1"/>
      </xdr:nvSpPr>
      <xdr:spPr>
        <a:xfrm>
          <a:off x="7673417" y="6889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39854</xdr:rowOff>
    </xdr:from>
    <xdr:ext cx="469744" cy="259045"/>
    <xdr:sp macro="" textlink="">
      <xdr:nvSpPr>
        <xdr:cNvPr id="138" name="n_3aveValue【道路】&#10;一人当たり延長">
          <a:extLst>
            <a:ext uri="{FF2B5EF4-FFF2-40B4-BE49-F238E27FC236}">
              <a16:creationId xmlns:a16="http://schemas.microsoft.com/office/drawing/2014/main" id="{20CFA83D-7BE2-48E1-9C78-025B589E3EF9}"/>
            </a:ext>
          </a:extLst>
        </xdr:cNvPr>
        <xdr:cNvSpPr txBox="1"/>
      </xdr:nvSpPr>
      <xdr:spPr>
        <a:xfrm>
          <a:off x="6866332" y="6897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47307</xdr:rowOff>
    </xdr:from>
    <xdr:ext cx="469744" cy="259045"/>
    <xdr:sp macro="" textlink="">
      <xdr:nvSpPr>
        <xdr:cNvPr id="139" name="n_4aveValue【道路】&#10;一人当たり延長">
          <a:extLst>
            <a:ext uri="{FF2B5EF4-FFF2-40B4-BE49-F238E27FC236}">
              <a16:creationId xmlns:a16="http://schemas.microsoft.com/office/drawing/2014/main" id="{EC727E2B-D768-42E0-89B8-5ECC86392EE7}"/>
            </a:ext>
          </a:extLst>
        </xdr:cNvPr>
        <xdr:cNvSpPr txBox="1"/>
      </xdr:nvSpPr>
      <xdr:spPr>
        <a:xfrm>
          <a:off x="6068772" y="6907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77233</xdr:rowOff>
    </xdr:from>
    <xdr:ext cx="534377" cy="259045"/>
    <xdr:sp macro="" textlink="">
      <xdr:nvSpPr>
        <xdr:cNvPr id="140" name="n_1mainValue【道路】&#10;一人当たり延長">
          <a:extLst>
            <a:ext uri="{FF2B5EF4-FFF2-40B4-BE49-F238E27FC236}">
              <a16:creationId xmlns:a16="http://schemas.microsoft.com/office/drawing/2014/main" id="{CF259686-12F1-4B04-90C8-468670952B51}"/>
            </a:ext>
          </a:extLst>
        </xdr:cNvPr>
        <xdr:cNvSpPr txBox="1"/>
      </xdr:nvSpPr>
      <xdr:spPr>
        <a:xfrm>
          <a:off x="8422151" y="624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84320</xdr:rowOff>
    </xdr:from>
    <xdr:ext cx="534377" cy="259045"/>
    <xdr:sp macro="" textlink="">
      <xdr:nvSpPr>
        <xdr:cNvPr id="141" name="n_2mainValue【道路】&#10;一人当たり延長">
          <a:extLst>
            <a:ext uri="{FF2B5EF4-FFF2-40B4-BE49-F238E27FC236}">
              <a16:creationId xmlns:a16="http://schemas.microsoft.com/office/drawing/2014/main" id="{B536C9FB-E1E4-4362-82CE-55476667FC32}"/>
            </a:ext>
          </a:extLst>
        </xdr:cNvPr>
        <xdr:cNvSpPr txBox="1"/>
      </xdr:nvSpPr>
      <xdr:spPr>
        <a:xfrm>
          <a:off x="7641101" y="6258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91909</xdr:rowOff>
    </xdr:from>
    <xdr:ext cx="534377" cy="259045"/>
    <xdr:sp macro="" textlink="">
      <xdr:nvSpPr>
        <xdr:cNvPr id="142" name="n_3mainValue【道路】&#10;一人当たり延長">
          <a:extLst>
            <a:ext uri="{FF2B5EF4-FFF2-40B4-BE49-F238E27FC236}">
              <a16:creationId xmlns:a16="http://schemas.microsoft.com/office/drawing/2014/main" id="{88CC7D78-AE51-4E5C-93B3-EB787401671B}"/>
            </a:ext>
          </a:extLst>
        </xdr:cNvPr>
        <xdr:cNvSpPr txBox="1"/>
      </xdr:nvSpPr>
      <xdr:spPr>
        <a:xfrm>
          <a:off x="6854971" y="626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99316</xdr:rowOff>
    </xdr:from>
    <xdr:ext cx="534377" cy="259045"/>
    <xdr:sp macro="" textlink="">
      <xdr:nvSpPr>
        <xdr:cNvPr id="143" name="n_4mainValue【道路】&#10;一人当たり延長">
          <a:extLst>
            <a:ext uri="{FF2B5EF4-FFF2-40B4-BE49-F238E27FC236}">
              <a16:creationId xmlns:a16="http://schemas.microsoft.com/office/drawing/2014/main" id="{885509BA-3F16-4BC2-AFB7-0ABB6C5F7BF5}"/>
            </a:ext>
          </a:extLst>
        </xdr:cNvPr>
        <xdr:cNvSpPr txBox="1"/>
      </xdr:nvSpPr>
      <xdr:spPr>
        <a:xfrm>
          <a:off x="6038361" y="626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EF31E656-EDB3-4605-AA02-508CE03C5751}"/>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67B2E8B1-4068-4F64-A3DB-1BF032BF2FA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F2F4D450-07A2-434B-BF6B-B5DC2BA0639B}"/>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09A8CA0C-D8A4-45D2-BA89-518E87B68198}"/>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73C5D7B0-8998-4DD8-9B69-719B6B8C3E8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BADE5D1A-FF1E-4D8B-AA6C-95DD3B7FDE56}"/>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8D40448F-235E-470E-BD54-6FA69EA2BABC}"/>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5352E6E-9304-49A6-A3EB-7E262105908A}"/>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A5F9007B-1DAC-46C7-A561-68211CCA946D}"/>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A1B06B34-5C90-4BB4-941F-B1B1E55EB1ED}"/>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52E197A2-CDE5-4D9B-8F45-4E0190C84503}"/>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5" name="直線コネクタ 154">
          <a:extLst>
            <a:ext uri="{FF2B5EF4-FFF2-40B4-BE49-F238E27FC236}">
              <a16:creationId xmlns:a16="http://schemas.microsoft.com/office/drawing/2014/main" id="{335474F5-03BD-4E92-BFC6-2AAB5E3ACAC1}"/>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6" name="テキスト ボックス 155">
          <a:extLst>
            <a:ext uri="{FF2B5EF4-FFF2-40B4-BE49-F238E27FC236}">
              <a16:creationId xmlns:a16="http://schemas.microsoft.com/office/drawing/2014/main" id="{F9E11F37-74A2-4526-96F0-08BD79CE5CA4}"/>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7" name="直線コネクタ 156">
          <a:extLst>
            <a:ext uri="{FF2B5EF4-FFF2-40B4-BE49-F238E27FC236}">
              <a16:creationId xmlns:a16="http://schemas.microsoft.com/office/drawing/2014/main" id="{2D210423-C30E-480A-B13B-0807EDEAD87E}"/>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8" name="テキスト ボックス 157">
          <a:extLst>
            <a:ext uri="{FF2B5EF4-FFF2-40B4-BE49-F238E27FC236}">
              <a16:creationId xmlns:a16="http://schemas.microsoft.com/office/drawing/2014/main" id="{EAE8DB95-E481-4F9B-9D73-B1EEC452A642}"/>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9" name="直線コネクタ 158">
          <a:extLst>
            <a:ext uri="{FF2B5EF4-FFF2-40B4-BE49-F238E27FC236}">
              <a16:creationId xmlns:a16="http://schemas.microsoft.com/office/drawing/2014/main" id="{5357D1E7-762B-478E-86CD-15D9DE6361BD}"/>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0" name="テキスト ボックス 159">
          <a:extLst>
            <a:ext uri="{FF2B5EF4-FFF2-40B4-BE49-F238E27FC236}">
              <a16:creationId xmlns:a16="http://schemas.microsoft.com/office/drawing/2014/main" id="{89C79FD9-A4AA-4DAD-B98F-18CBF339042E}"/>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1" name="直線コネクタ 160">
          <a:extLst>
            <a:ext uri="{FF2B5EF4-FFF2-40B4-BE49-F238E27FC236}">
              <a16:creationId xmlns:a16="http://schemas.microsoft.com/office/drawing/2014/main" id="{AF2C19DD-9F72-4B8E-BA59-895738EE4277}"/>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2" name="テキスト ボックス 161">
          <a:extLst>
            <a:ext uri="{FF2B5EF4-FFF2-40B4-BE49-F238E27FC236}">
              <a16:creationId xmlns:a16="http://schemas.microsoft.com/office/drawing/2014/main" id="{836B116E-07C5-4829-8212-235C6AFBBE0D}"/>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3" name="直線コネクタ 162">
          <a:extLst>
            <a:ext uri="{FF2B5EF4-FFF2-40B4-BE49-F238E27FC236}">
              <a16:creationId xmlns:a16="http://schemas.microsoft.com/office/drawing/2014/main" id="{6EA35A09-BB6E-42AD-B5C2-70C8CCA6A5CA}"/>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4" name="テキスト ボックス 163">
          <a:extLst>
            <a:ext uri="{FF2B5EF4-FFF2-40B4-BE49-F238E27FC236}">
              <a16:creationId xmlns:a16="http://schemas.microsoft.com/office/drawing/2014/main" id="{027BD62A-BEA2-4D27-AF8A-235003E0713E}"/>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5" name="直線コネクタ 164">
          <a:extLst>
            <a:ext uri="{FF2B5EF4-FFF2-40B4-BE49-F238E27FC236}">
              <a16:creationId xmlns:a16="http://schemas.microsoft.com/office/drawing/2014/main" id="{42370D86-B1F9-4037-8FD7-C3DA0C20F543}"/>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6" name="テキスト ボックス 165">
          <a:extLst>
            <a:ext uri="{FF2B5EF4-FFF2-40B4-BE49-F238E27FC236}">
              <a16:creationId xmlns:a16="http://schemas.microsoft.com/office/drawing/2014/main" id="{FF124EFF-D1BE-4E9A-BC1B-7B48931732AD}"/>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0ECC6F3E-9C7D-4ED6-9B87-8F80F021C04C}"/>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43BB8CF5-0752-4923-AA09-154B6E930319}"/>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37556</xdr:rowOff>
    </xdr:from>
    <xdr:to>
      <xdr:col>24</xdr:col>
      <xdr:colOff>62865</xdr:colOff>
      <xdr:row>63</xdr:row>
      <xdr:rowOff>65315</xdr:rowOff>
    </xdr:to>
    <xdr:cxnSp macro="">
      <xdr:nvCxnSpPr>
        <xdr:cNvPr id="169" name="直線コネクタ 168">
          <a:extLst>
            <a:ext uri="{FF2B5EF4-FFF2-40B4-BE49-F238E27FC236}">
              <a16:creationId xmlns:a16="http://schemas.microsoft.com/office/drawing/2014/main" id="{3DC579DB-69A9-4DD7-A4E4-3E42D64AE0DA}"/>
            </a:ext>
          </a:extLst>
        </xdr:cNvPr>
        <xdr:cNvCxnSpPr/>
      </xdr:nvCxnSpPr>
      <xdr:spPr>
        <a:xfrm flipV="1">
          <a:off x="4173855" y="9638756"/>
          <a:ext cx="0" cy="1226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69142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5CF6FB8E-B438-4714-8AD2-BC8E2A2F2C88}"/>
            </a:ext>
          </a:extLst>
        </xdr:cNvPr>
        <xdr:cNvSpPr txBox="1"/>
      </xdr:nvSpPr>
      <xdr:spPr>
        <a:xfrm>
          <a:off x="4212590" y="1086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65315</xdr:rowOff>
    </xdr:from>
    <xdr:to>
      <xdr:col>24</xdr:col>
      <xdr:colOff>152400</xdr:colOff>
      <xdr:row>63</xdr:row>
      <xdr:rowOff>65315</xdr:rowOff>
    </xdr:to>
    <xdr:cxnSp macro="">
      <xdr:nvCxnSpPr>
        <xdr:cNvPr id="171" name="直線コネクタ 170">
          <a:extLst>
            <a:ext uri="{FF2B5EF4-FFF2-40B4-BE49-F238E27FC236}">
              <a16:creationId xmlns:a16="http://schemas.microsoft.com/office/drawing/2014/main" id="{697583A4-2948-4D93-965C-4F003888053C}"/>
            </a:ext>
          </a:extLst>
        </xdr:cNvPr>
        <xdr:cNvCxnSpPr/>
      </xdr:nvCxnSpPr>
      <xdr:spPr>
        <a:xfrm>
          <a:off x="4112260" y="10864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155683</xdr:rowOff>
    </xdr:from>
    <xdr:ext cx="405111" cy="259045"/>
    <xdr:sp macro="" textlink="">
      <xdr:nvSpPr>
        <xdr:cNvPr id="172" name="【橋りょう・トンネル】&#10;有形固定資産減価償却率最大値テキスト">
          <a:extLst>
            <a:ext uri="{FF2B5EF4-FFF2-40B4-BE49-F238E27FC236}">
              <a16:creationId xmlns:a16="http://schemas.microsoft.com/office/drawing/2014/main" id="{D306B0C6-95A2-4381-9452-771DCE2E45DB}"/>
            </a:ext>
          </a:extLst>
        </xdr:cNvPr>
        <xdr:cNvSpPr txBox="1"/>
      </xdr:nvSpPr>
      <xdr:spPr>
        <a:xfrm>
          <a:off x="4212590" y="941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37556</xdr:rowOff>
    </xdr:from>
    <xdr:to>
      <xdr:col>24</xdr:col>
      <xdr:colOff>152400</xdr:colOff>
      <xdr:row>56</xdr:row>
      <xdr:rowOff>37556</xdr:rowOff>
    </xdr:to>
    <xdr:cxnSp macro="">
      <xdr:nvCxnSpPr>
        <xdr:cNvPr id="173" name="直線コネクタ 172">
          <a:extLst>
            <a:ext uri="{FF2B5EF4-FFF2-40B4-BE49-F238E27FC236}">
              <a16:creationId xmlns:a16="http://schemas.microsoft.com/office/drawing/2014/main" id="{EEFB6C99-3773-44D1-B33C-B7973C58526E}"/>
            </a:ext>
          </a:extLst>
        </xdr:cNvPr>
        <xdr:cNvCxnSpPr/>
      </xdr:nvCxnSpPr>
      <xdr:spPr>
        <a:xfrm>
          <a:off x="4112260" y="96387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167657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59D48365-C9DB-4908-AD2C-992DDCE9C734}"/>
            </a:ext>
          </a:extLst>
        </xdr:cNvPr>
        <xdr:cNvSpPr txBox="1"/>
      </xdr:nvSpPr>
      <xdr:spPr>
        <a:xfrm>
          <a:off x="4212590" y="10458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17780</xdr:rowOff>
    </xdr:from>
    <xdr:to>
      <xdr:col>24</xdr:col>
      <xdr:colOff>114300</xdr:colOff>
      <xdr:row>61</xdr:row>
      <xdr:rowOff>119380</xdr:rowOff>
    </xdr:to>
    <xdr:sp macro="" textlink="">
      <xdr:nvSpPr>
        <xdr:cNvPr id="175" name="フローチャート: 判断 174">
          <a:extLst>
            <a:ext uri="{FF2B5EF4-FFF2-40B4-BE49-F238E27FC236}">
              <a16:creationId xmlns:a16="http://schemas.microsoft.com/office/drawing/2014/main" id="{280662F3-4693-413D-97EB-1C8CD522DD6C}"/>
            </a:ext>
          </a:extLst>
        </xdr:cNvPr>
        <xdr:cNvSpPr/>
      </xdr:nvSpPr>
      <xdr:spPr>
        <a:xfrm>
          <a:off x="4131310" y="104800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171269</xdr:rowOff>
    </xdr:from>
    <xdr:to>
      <xdr:col>20</xdr:col>
      <xdr:colOff>38100</xdr:colOff>
      <xdr:row>61</xdr:row>
      <xdr:rowOff>101419</xdr:rowOff>
    </xdr:to>
    <xdr:sp macro="" textlink="">
      <xdr:nvSpPr>
        <xdr:cNvPr id="176" name="フローチャート: 判断 175">
          <a:extLst>
            <a:ext uri="{FF2B5EF4-FFF2-40B4-BE49-F238E27FC236}">
              <a16:creationId xmlns:a16="http://schemas.microsoft.com/office/drawing/2014/main" id="{CEC0E426-8480-46D1-A490-1E4CC549D01C}"/>
            </a:ext>
          </a:extLst>
        </xdr:cNvPr>
        <xdr:cNvSpPr/>
      </xdr:nvSpPr>
      <xdr:spPr>
        <a:xfrm>
          <a:off x="3388360" y="10462079"/>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177" name="フローチャート: 判断 176">
          <a:extLst>
            <a:ext uri="{FF2B5EF4-FFF2-40B4-BE49-F238E27FC236}">
              <a16:creationId xmlns:a16="http://schemas.microsoft.com/office/drawing/2014/main" id="{B084DE89-F6C7-450D-9B4F-8262B1E505A5}"/>
            </a:ext>
          </a:extLst>
        </xdr:cNvPr>
        <xdr:cNvSpPr/>
      </xdr:nvSpPr>
      <xdr:spPr>
        <a:xfrm>
          <a:off x="2571750" y="1043704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125549</xdr:rowOff>
    </xdr:from>
    <xdr:to>
      <xdr:col>10</xdr:col>
      <xdr:colOff>165100</xdr:colOff>
      <xdr:row>61</xdr:row>
      <xdr:rowOff>55699</xdr:rowOff>
    </xdr:to>
    <xdr:sp macro="" textlink="">
      <xdr:nvSpPr>
        <xdr:cNvPr id="178" name="フローチャート: 判断 177">
          <a:extLst>
            <a:ext uri="{FF2B5EF4-FFF2-40B4-BE49-F238E27FC236}">
              <a16:creationId xmlns:a16="http://schemas.microsoft.com/office/drawing/2014/main" id="{B989C54D-48CA-4A98-A353-E037483CE007}"/>
            </a:ext>
          </a:extLst>
        </xdr:cNvPr>
        <xdr:cNvSpPr/>
      </xdr:nvSpPr>
      <xdr:spPr>
        <a:xfrm>
          <a:off x="1774190" y="10414454"/>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104322</xdr:rowOff>
    </xdr:from>
    <xdr:to>
      <xdr:col>6</xdr:col>
      <xdr:colOff>38100</xdr:colOff>
      <xdr:row>61</xdr:row>
      <xdr:rowOff>34472</xdr:rowOff>
    </xdr:to>
    <xdr:sp macro="" textlink="">
      <xdr:nvSpPr>
        <xdr:cNvPr id="179" name="フローチャート: 判断 178">
          <a:extLst>
            <a:ext uri="{FF2B5EF4-FFF2-40B4-BE49-F238E27FC236}">
              <a16:creationId xmlns:a16="http://schemas.microsoft.com/office/drawing/2014/main" id="{380A6B30-C70D-41E9-B6EA-E60F69C87F49}"/>
            </a:ext>
          </a:extLst>
        </xdr:cNvPr>
        <xdr:cNvSpPr/>
      </xdr:nvSpPr>
      <xdr:spPr>
        <a:xfrm>
          <a:off x="988060" y="10389417"/>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2DC474B7-8BA9-4AEA-B1FC-4DD67212E97F}"/>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8C3A17BD-E8A5-4979-A62E-84A142E8D63E}"/>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0E528B1-B30C-4CCE-8D9E-7E5237689AAE}"/>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4FB4E2C9-45F1-4F25-AC44-F87B35AEAF3D}"/>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1782A49E-F4C7-4C46-8545-2DD540157D71}"/>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122283</xdr:rowOff>
    </xdr:from>
    <xdr:to>
      <xdr:col>24</xdr:col>
      <xdr:colOff>114300</xdr:colOff>
      <xdr:row>61</xdr:row>
      <xdr:rowOff>52433</xdr:rowOff>
    </xdr:to>
    <xdr:sp macro="" textlink="">
      <xdr:nvSpPr>
        <xdr:cNvPr id="185" name="楕円 184">
          <a:extLst>
            <a:ext uri="{FF2B5EF4-FFF2-40B4-BE49-F238E27FC236}">
              <a16:creationId xmlns:a16="http://schemas.microsoft.com/office/drawing/2014/main" id="{FB957320-309E-4F72-B7A9-5689E144C3A7}"/>
            </a:ext>
          </a:extLst>
        </xdr:cNvPr>
        <xdr:cNvSpPr/>
      </xdr:nvSpPr>
      <xdr:spPr>
        <a:xfrm>
          <a:off x="4131310" y="1041118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145160</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22387823-FD6B-4A8E-AB19-6A1296B62703}"/>
            </a:ext>
          </a:extLst>
        </xdr:cNvPr>
        <xdr:cNvSpPr txBox="1"/>
      </xdr:nvSpPr>
      <xdr:spPr>
        <a:xfrm>
          <a:off x="4212590" y="10258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92891</xdr:rowOff>
    </xdr:from>
    <xdr:to>
      <xdr:col>20</xdr:col>
      <xdr:colOff>38100</xdr:colOff>
      <xdr:row>61</xdr:row>
      <xdr:rowOff>23041</xdr:rowOff>
    </xdr:to>
    <xdr:sp macro="" textlink="">
      <xdr:nvSpPr>
        <xdr:cNvPr id="187" name="楕円 186">
          <a:extLst>
            <a:ext uri="{FF2B5EF4-FFF2-40B4-BE49-F238E27FC236}">
              <a16:creationId xmlns:a16="http://schemas.microsoft.com/office/drawing/2014/main" id="{A4A8DFC0-3594-47F2-8DC4-9ADAB3A950D4}"/>
            </a:ext>
          </a:extLst>
        </xdr:cNvPr>
        <xdr:cNvSpPr/>
      </xdr:nvSpPr>
      <xdr:spPr>
        <a:xfrm>
          <a:off x="3388360" y="10383701"/>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143691</xdr:rowOff>
    </xdr:from>
    <xdr:to>
      <xdr:col>24</xdr:col>
      <xdr:colOff>63500</xdr:colOff>
      <xdr:row>61</xdr:row>
      <xdr:rowOff>1633</xdr:rowOff>
    </xdr:to>
    <xdr:cxnSp macro="">
      <xdr:nvCxnSpPr>
        <xdr:cNvPr id="188" name="直線コネクタ 187">
          <a:extLst>
            <a:ext uri="{FF2B5EF4-FFF2-40B4-BE49-F238E27FC236}">
              <a16:creationId xmlns:a16="http://schemas.microsoft.com/office/drawing/2014/main" id="{6804EB52-F6A2-44F7-918D-CA77E0711CE5}"/>
            </a:ext>
          </a:extLst>
        </xdr:cNvPr>
        <xdr:cNvCxnSpPr/>
      </xdr:nvCxnSpPr>
      <xdr:spPr>
        <a:xfrm>
          <a:off x="3431540" y="10428786"/>
          <a:ext cx="742950" cy="31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63500</xdr:rowOff>
    </xdr:from>
    <xdr:to>
      <xdr:col>15</xdr:col>
      <xdr:colOff>101600</xdr:colOff>
      <xdr:row>60</xdr:row>
      <xdr:rowOff>165100</xdr:rowOff>
    </xdr:to>
    <xdr:sp macro="" textlink="">
      <xdr:nvSpPr>
        <xdr:cNvPr id="189" name="楕円 188">
          <a:extLst>
            <a:ext uri="{FF2B5EF4-FFF2-40B4-BE49-F238E27FC236}">
              <a16:creationId xmlns:a16="http://schemas.microsoft.com/office/drawing/2014/main" id="{9B2ED8EA-4359-44D2-90F4-BD59D73F6F26}"/>
            </a:ext>
          </a:extLst>
        </xdr:cNvPr>
        <xdr:cNvSpPr/>
      </xdr:nvSpPr>
      <xdr:spPr>
        <a:xfrm>
          <a:off x="2571750" y="103466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114300</xdr:rowOff>
    </xdr:from>
    <xdr:to>
      <xdr:col>19</xdr:col>
      <xdr:colOff>177800</xdr:colOff>
      <xdr:row>60</xdr:row>
      <xdr:rowOff>143691</xdr:rowOff>
    </xdr:to>
    <xdr:cxnSp macro="">
      <xdr:nvCxnSpPr>
        <xdr:cNvPr id="190" name="直線コネクタ 189">
          <a:extLst>
            <a:ext uri="{FF2B5EF4-FFF2-40B4-BE49-F238E27FC236}">
              <a16:creationId xmlns:a16="http://schemas.microsoft.com/office/drawing/2014/main" id="{EB474609-62E4-458D-825D-4DFC8DBB248B}"/>
            </a:ext>
          </a:extLst>
        </xdr:cNvPr>
        <xdr:cNvCxnSpPr/>
      </xdr:nvCxnSpPr>
      <xdr:spPr>
        <a:xfrm>
          <a:off x="2626360" y="10401300"/>
          <a:ext cx="805180" cy="27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55335</xdr:rowOff>
    </xdr:from>
    <xdr:to>
      <xdr:col>10</xdr:col>
      <xdr:colOff>165100</xdr:colOff>
      <xdr:row>60</xdr:row>
      <xdr:rowOff>156935</xdr:rowOff>
    </xdr:to>
    <xdr:sp macro="" textlink="">
      <xdr:nvSpPr>
        <xdr:cNvPr id="191" name="楕円 190">
          <a:extLst>
            <a:ext uri="{FF2B5EF4-FFF2-40B4-BE49-F238E27FC236}">
              <a16:creationId xmlns:a16="http://schemas.microsoft.com/office/drawing/2014/main" id="{03EEBBA4-81EC-427D-957F-9DA3D8E298FC}"/>
            </a:ext>
          </a:extLst>
        </xdr:cNvPr>
        <xdr:cNvSpPr/>
      </xdr:nvSpPr>
      <xdr:spPr>
        <a:xfrm>
          <a:off x="1774190" y="10346145"/>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106135</xdr:rowOff>
    </xdr:from>
    <xdr:to>
      <xdr:col>15</xdr:col>
      <xdr:colOff>50800</xdr:colOff>
      <xdr:row>60</xdr:row>
      <xdr:rowOff>114300</xdr:rowOff>
    </xdr:to>
    <xdr:cxnSp macro="">
      <xdr:nvCxnSpPr>
        <xdr:cNvPr id="192" name="直線コネクタ 191">
          <a:extLst>
            <a:ext uri="{FF2B5EF4-FFF2-40B4-BE49-F238E27FC236}">
              <a16:creationId xmlns:a16="http://schemas.microsoft.com/office/drawing/2014/main" id="{4D5D652A-3725-4D13-A8F2-53299D2D111E}"/>
            </a:ext>
          </a:extLst>
        </xdr:cNvPr>
        <xdr:cNvCxnSpPr/>
      </xdr:nvCxnSpPr>
      <xdr:spPr>
        <a:xfrm>
          <a:off x="1828800" y="10391230"/>
          <a:ext cx="79756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27577</xdr:rowOff>
    </xdr:from>
    <xdr:to>
      <xdr:col>6</xdr:col>
      <xdr:colOff>38100</xdr:colOff>
      <xdr:row>60</xdr:row>
      <xdr:rowOff>129177</xdr:rowOff>
    </xdr:to>
    <xdr:sp macro="" textlink="">
      <xdr:nvSpPr>
        <xdr:cNvPr id="193" name="楕円 192">
          <a:extLst>
            <a:ext uri="{FF2B5EF4-FFF2-40B4-BE49-F238E27FC236}">
              <a16:creationId xmlns:a16="http://schemas.microsoft.com/office/drawing/2014/main" id="{B1224140-5913-4D8C-A36B-20C26C6EE521}"/>
            </a:ext>
          </a:extLst>
        </xdr:cNvPr>
        <xdr:cNvSpPr/>
      </xdr:nvSpPr>
      <xdr:spPr>
        <a:xfrm>
          <a:off x="988060" y="1031267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78377</xdr:rowOff>
    </xdr:from>
    <xdr:to>
      <xdr:col>10</xdr:col>
      <xdr:colOff>114300</xdr:colOff>
      <xdr:row>60</xdr:row>
      <xdr:rowOff>106135</xdr:rowOff>
    </xdr:to>
    <xdr:cxnSp macro="">
      <xdr:nvCxnSpPr>
        <xdr:cNvPr id="194" name="直線コネクタ 193">
          <a:extLst>
            <a:ext uri="{FF2B5EF4-FFF2-40B4-BE49-F238E27FC236}">
              <a16:creationId xmlns:a16="http://schemas.microsoft.com/office/drawing/2014/main" id="{67603F93-96D4-42F5-92C0-727104BAF8DB}"/>
            </a:ext>
          </a:extLst>
        </xdr:cNvPr>
        <xdr:cNvCxnSpPr/>
      </xdr:nvCxnSpPr>
      <xdr:spPr>
        <a:xfrm>
          <a:off x="1031240" y="10365377"/>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92546</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6225AB14-E00E-4B43-9348-611C0D3D5304}"/>
            </a:ext>
          </a:extLst>
        </xdr:cNvPr>
        <xdr:cNvSpPr txBox="1"/>
      </xdr:nvSpPr>
      <xdr:spPr>
        <a:xfrm>
          <a:off x="3239144" y="10554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4CD30FAB-F157-41BE-B0C1-3C5DBF33EA79}"/>
            </a:ext>
          </a:extLst>
        </xdr:cNvPr>
        <xdr:cNvSpPr txBox="1"/>
      </xdr:nvSpPr>
      <xdr:spPr>
        <a:xfrm>
          <a:off x="2439044" y="1052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46826</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5A8899CB-269C-47DB-A9F3-B21AAB33B509}"/>
            </a:ext>
          </a:extLst>
        </xdr:cNvPr>
        <xdr:cNvSpPr txBox="1"/>
      </xdr:nvSpPr>
      <xdr:spPr>
        <a:xfrm>
          <a:off x="1641484" y="10507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25599</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C032AEA9-959D-4EB8-9FDD-2CB7C0964397}"/>
            </a:ext>
          </a:extLst>
        </xdr:cNvPr>
        <xdr:cNvSpPr txBox="1"/>
      </xdr:nvSpPr>
      <xdr:spPr>
        <a:xfrm>
          <a:off x="855354" y="1048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39568</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68197734-3735-4525-90CA-D4702164D74B}"/>
            </a:ext>
          </a:extLst>
        </xdr:cNvPr>
        <xdr:cNvSpPr txBox="1"/>
      </xdr:nvSpPr>
      <xdr:spPr>
        <a:xfrm>
          <a:off x="3239144" y="101551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6EF79EFC-ABC6-4BC2-B93E-CF64197BA7F2}"/>
            </a:ext>
          </a:extLst>
        </xdr:cNvPr>
        <xdr:cNvSpPr txBox="1"/>
      </xdr:nvSpPr>
      <xdr:spPr>
        <a:xfrm>
          <a:off x="2439044" y="10127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2012</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F025E9C9-2B42-4FC5-99B4-3D54138A73FF}"/>
            </a:ext>
          </a:extLst>
        </xdr:cNvPr>
        <xdr:cNvSpPr txBox="1"/>
      </xdr:nvSpPr>
      <xdr:spPr>
        <a:xfrm>
          <a:off x="1641484" y="1011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145704</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88CE5A9C-CE16-4C1F-B819-D8568531A83C}"/>
            </a:ext>
          </a:extLst>
        </xdr:cNvPr>
        <xdr:cNvSpPr txBox="1"/>
      </xdr:nvSpPr>
      <xdr:spPr>
        <a:xfrm>
          <a:off x="855354" y="10087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AD1C74F5-51E9-483F-AA10-4C60A0CC351C}"/>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A841A4AE-601B-4CDF-AFA4-8E42CBEE5A4D}"/>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5817F423-751C-43BF-8C85-125B5DB7AAA6}"/>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FE585832-B742-46EF-B754-88FC6A47E4DF}"/>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95D8B720-D08B-443E-BC29-D1A87A280839}"/>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F192826C-1172-4359-A00D-7CB06301A7A9}"/>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A09FAAFB-6AB7-4654-94D0-8F5CCDE5514B}"/>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0062886F-3AD2-4A50-A675-6339A2F9D34B}"/>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F9E76A5E-0078-4002-AD97-6B679031A5C7}"/>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30C72E8-EF31-437C-B7A5-8D12FE5399DA}"/>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3" name="直線コネクタ 212">
          <a:extLst>
            <a:ext uri="{FF2B5EF4-FFF2-40B4-BE49-F238E27FC236}">
              <a16:creationId xmlns:a16="http://schemas.microsoft.com/office/drawing/2014/main" id="{6EDCC5D2-FF67-43C3-8011-6EAC6ABFE948}"/>
            </a:ext>
          </a:extLst>
        </xdr:cNvPr>
        <xdr:cNvCxnSpPr/>
      </xdr:nvCxnSpPr>
      <xdr:spPr>
        <a:xfrm>
          <a:off x="5960110" y="10972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4" name="テキスト ボックス 213">
          <a:extLst>
            <a:ext uri="{FF2B5EF4-FFF2-40B4-BE49-F238E27FC236}">
              <a16:creationId xmlns:a16="http://schemas.microsoft.com/office/drawing/2014/main" id="{6FC6F2B8-0BDC-4358-A163-72FDB443C63D}"/>
            </a:ext>
          </a:extLst>
        </xdr:cNvPr>
        <xdr:cNvSpPr txBox="1"/>
      </xdr:nvSpPr>
      <xdr:spPr>
        <a:xfrm>
          <a:off x="5724659" y="108286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5" name="直線コネクタ 214">
          <a:extLst>
            <a:ext uri="{FF2B5EF4-FFF2-40B4-BE49-F238E27FC236}">
              <a16:creationId xmlns:a16="http://schemas.microsoft.com/office/drawing/2014/main" id="{B02FBCDC-6795-42FE-8895-6E988BE33DE5}"/>
            </a:ext>
          </a:extLst>
        </xdr:cNvPr>
        <xdr:cNvCxnSpPr/>
      </xdr:nvCxnSpPr>
      <xdr:spPr>
        <a:xfrm>
          <a:off x="5960110" y="1051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6" name="テキスト ボックス 215">
          <a:extLst>
            <a:ext uri="{FF2B5EF4-FFF2-40B4-BE49-F238E27FC236}">
              <a16:creationId xmlns:a16="http://schemas.microsoft.com/office/drawing/2014/main" id="{13D7624E-53ED-4B98-8A5A-1F136971BAAF}"/>
            </a:ext>
          </a:extLst>
        </xdr:cNvPr>
        <xdr:cNvSpPr txBox="1"/>
      </xdr:nvSpPr>
      <xdr:spPr>
        <a:xfrm>
          <a:off x="5416126" y="103752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7" name="直線コネクタ 216">
          <a:extLst>
            <a:ext uri="{FF2B5EF4-FFF2-40B4-BE49-F238E27FC236}">
              <a16:creationId xmlns:a16="http://schemas.microsoft.com/office/drawing/2014/main" id="{E4C45929-480C-4AFA-B487-5D2BBB801FC2}"/>
            </a:ext>
          </a:extLst>
        </xdr:cNvPr>
        <xdr:cNvCxnSpPr/>
      </xdr:nvCxnSpPr>
      <xdr:spPr>
        <a:xfrm>
          <a:off x="5960110" y="1005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8" name="テキスト ボックス 217">
          <a:extLst>
            <a:ext uri="{FF2B5EF4-FFF2-40B4-BE49-F238E27FC236}">
              <a16:creationId xmlns:a16="http://schemas.microsoft.com/office/drawing/2014/main" id="{9349D5CF-6E05-4115-AEB2-F41BA8B69E8C}"/>
            </a:ext>
          </a:extLst>
        </xdr:cNvPr>
        <xdr:cNvSpPr txBox="1"/>
      </xdr:nvSpPr>
      <xdr:spPr>
        <a:xfrm>
          <a:off x="5416126" y="99142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9" name="直線コネクタ 218">
          <a:extLst>
            <a:ext uri="{FF2B5EF4-FFF2-40B4-BE49-F238E27FC236}">
              <a16:creationId xmlns:a16="http://schemas.microsoft.com/office/drawing/2014/main" id="{37150CEB-AC01-4C92-86AD-2334687C6B89}"/>
            </a:ext>
          </a:extLst>
        </xdr:cNvPr>
        <xdr:cNvCxnSpPr/>
      </xdr:nvCxnSpPr>
      <xdr:spPr>
        <a:xfrm>
          <a:off x="5960110" y="9601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0" name="テキスト ボックス 219">
          <a:extLst>
            <a:ext uri="{FF2B5EF4-FFF2-40B4-BE49-F238E27FC236}">
              <a16:creationId xmlns:a16="http://schemas.microsoft.com/office/drawing/2014/main" id="{FA362FA9-373A-497D-9790-F4CA85B790AB}"/>
            </a:ext>
          </a:extLst>
        </xdr:cNvPr>
        <xdr:cNvSpPr txBox="1"/>
      </xdr:nvSpPr>
      <xdr:spPr>
        <a:xfrm>
          <a:off x="5416126" y="94570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1" name="直線コネクタ 220">
          <a:extLst>
            <a:ext uri="{FF2B5EF4-FFF2-40B4-BE49-F238E27FC236}">
              <a16:creationId xmlns:a16="http://schemas.microsoft.com/office/drawing/2014/main" id="{94FB672C-889A-4330-9516-2127718ACEAD}"/>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2" name="テキスト ボックス 221">
          <a:extLst>
            <a:ext uri="{FF2B5EF4-FFF2-40B4-BE49-F238E27FC236}">
              <a16:creationId xmlns:a16="http://schemas.microsoft.com/office/drawing/2014/main" id="{0F332318-4DED-41FC-B905-357CEEF29ED5}"/>
            </a:ext>
          </a:extLst>
        </xdr:cNvPr>
        <xdr:cNvSpPr txBox="1"/>
      </xdr:nvSpPr>
      <xdr:spPr>
        <a:xfrm>
          <a:off x="5416126" y="900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3" name="【橋りょう・トンネル】&#10;一人当たり有形固定資産（償却資産）額グラフ枠">
          <a:extLst>
            <a:ext uri="{FF2B5EF4-FFF2-40B4-BE49-F238E27FC236}">
              <a16:creationId xmlns:a16="http://schemas.microsoft.com/office/drawing/2014/main" id="{0629776D-0DDE-4F95-A234-4FE399403168}"/>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117075</xdr:rowOff>
    </xdr:from>
    <xdr:to>
      <xdr:col>54</xdr:col>
      <xdr:colOff>189865</xdr:colOff>
      <xdr:row>63</xdr:row>
      <xdr:rowOff>148942</xdr:rowOff>
    </xdr:to>
    <xdr:cxnSp macro="">
      <xdr:nvCxnSpPr>
        <xdr:cNvPr id="224" name="直線コネクタ 223">
          <a:extLst>
            <a:ext uri="{FF2B5EF4-FFF2-40B4-BE49-F238E27FC236}">
              <a16:creationId xmlns:a16="http://schemas.microsoft.com/office/drawing/2014/main" id="{D697B910-36A1-444A-A614-37872F675326}"/>
            </a:ext>
          </a:extLst>
        </xdr:cNvPr>
        <xdr:cNvCxnSpPr/>
      </xdr:nvCxnSpPr>
      <xdr:spPr>
        <a:xfrm flipV="1">
          <a:off x="9429115" y="9889725"/>
          <a:ext cx="0" cy="1060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152769</xdr:rowOff>
    </xdr:from>
    <xdr:ext cx="469744" cy="259045"/>
    <xdr:sp macro="" textlink="">
      <xdr:nvSpPr>
        <xdr:cNvPr id="225" name="【橋りょう・トンネル】&#10;一人当たり有形固定資産（償却資産）額最小値テキスト">
          <a:extLst>
            <a:ext uri="{FF2B5EF4-FFF2-40B4-BE49-F238E27FC236}">
              <a16:creationId xmlns:a16="http://schemas.microsoft.com/office/drawing/2014/main" id="{26238B84-0EA8-49CA-BB22-4A1FD45F6D84}"/>
            </a:ext>
          </a:extLst>
        </xdr:cNvPr>
        <xdr:cNvSpPr txBox="1"/>
      </xdr:nvSpPr>
      <xdr:spPr>
        <a:xfrm>
          <a:off x="9467850" y="10954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148942</xdr:rowOff>
    </xdr:from>
    <xdr:to>
      <xdr:col>55</xdr:col>
      <xdr:colOff>88900</xdr:colOff>
      <xdr:row>63</xdr:row>
      <xdr:rowOff>148942</xdr:rowOff>
    </xdr:to>
    <xdr:cxnSp macro="">
      <xdr:nvCxnSpPr>
        <xdr:cNvPr id="226" name="直線コネクタ 225">
          <a:extLst>
            <a:ext uri="{FF2B5EF4-FFF2-40B4-BE49-F238E27FC236}">
              <a16:creationId xmlns:a16="http://schemas.microsoft.com/office/drawing/2014/main" id="{6582DEE9-8C4B-43B9-ABC1-45DDDCFAA7C7}"/>
            </a:ext>
          </a:extLst>
        </xdr:cNvPr>
        <xdr:cNvCxnSpPr/>
      </xdr:nvCxnSpPr>
      <xdr:spPr>
        <a:xfrm>
          <a:off x="9356090" y="1095029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56</xdr:row>
      <xdr:rowOff>63752</xdr:rowOff>
    </xdr:from>
    <xdr:ext cx="599010" cy="259045"/>
    <xdr:sp macro="" textlink="">
      <xdr:nvSpPr>
        <xdr:cNvPr id="227" name="【橋りょう・トンネル】&#10;一人当たり有形固定資産（償却資産）額最大値テキスト">
          <a:extLst>
            <a:ext uri="{FF2B5EF4-FFF2-40B4-BE49-F238E27FC236}">
              <a16:creationId xmlns:a16="http://schemas.microsoft.com/office/drawing/2014/main" id="{B52810B5-2878-45FE-A356-59FA325EF4B2}"/>
            </a:ext>
          </a:extLst>
        </xdr:cNvPr>
        <xdr:cNvSpPr txBox="1"/>
      </xdr:nvSpPr>
      <xdr:spPr>
        <a:xfrm>
          <a:off x="9467850" y="9661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117075</xdr:rowOff>
    </xdr:from>
    <xdr:to>
      <xdr:col>55</xdr:col>
      <xdr:colOff>88900</xdr:colOff>
      <xdr:row>57</xdr:row>
      <xdr:rowOff>117075</xdr:rowOff>
    </xdr:to>
    <xdr:cxnSp macro="">
      <xdr:nvCxnSpPr>
        <xdr:cNvPr id="228" name="直線コネクタ 227">
          <a:extLst>
            <a:ext uri="{FF2B5EF4-FFF2-40B4-BE49-F238E27FC236}">
              <a16:creationId xmlns:a16="http://schemas.microsoft.com/office/drawing/2014/main" id="{D34EFDA4-5760-402D-A0CD-A9D1207BE9C5}"/>
            </a:ext>
          </a:extLst>
        </xdr:cNvPr>
        <xdr:cNvCxnSpPr/>
      </xdr:nvCxnSpPr>
      <xdr:spPr>
        <a:xfrm>
          <a:off x="9356090" y="98897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63909</xdr:rowOff>
    </xdr:from>
    <xdr:ext cx="534377" cy="259045"/>
    <xdr:sp macro="" textlink="">
      <xdr:nvSpPr>
        <xdr:cNvPr id="229" name="【橋りょう・トンネル】&#10;一人当たり有形固定資産（償却資産）額平均値テキスト">
          <a:extLst>
            <a:ext uri="{FF2B5EF4-FFF2-40B4-BE49-F238E27FC236}">
              <a16:creationId xmlns:a16="http://schemas.microsoft.com/office/drawing/2014/main" id="{69481174-B5DF-4723-8DFC-9A35FF745107}"/>
            </a:ext>
          </a:extLst>
        </xdr:cNvPr>
        <xdr:cNvSpPr txBox="1"/>
      </xdr:nvSpPr>
      <xdr:spPr>
        <a:xfrm>
          <a:off x="9467850" y="105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85482</xdr:rowOff>
    </xdr:from>
    <xdr:to>
      <xdr:col>55</xdr:col>
      <xdr:colOff>50800</xdr:colOff>
      <xdr:row>62</xdr:row>
      <xdr:rowOff>15632</xdr:rowOff>
    </xdr:to>
    <xdr:sp macro="" textlink="">
      <xdr:nvSpPr>
        <xdr:cNvPr id="230" name="フローチャート: 判断 229">
          <a:extLst>
            <a:ext uri="{FF2B5EF4-FFF2-40B4-BE49-F238E27FC236}">
              <a16:creationId xmlns:a16="http://schemas.microsoft.com/office/drawing/2014/main" id="{D12FED25-573D-4E6B-AB98-4F534C003B91}"/>
            </a:ext>
          </a:extLst>
        </xdr:cNvPr>
        <xdr:cNvSpPr/>
      </xdr:nvSpPr>
      <xdr:spPr>
        <a:xfrm>
          <a:off x="9394190" y="10545837"/>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89071</xdr:rowOff>
    </xdr:from>
    <xdr:to>
      <xdr:col>50</xdr:col>
      <xdr:colOff>165100</xdr:colOff>
      <xdr:row>62</xdr:row>
      <xdr:rowOff>19221</xdr:rowOff>
    </xdr:to>
    <xdr:sp macro="" textlink="">
      <xdr:nvSpPr>
        <xdr:cNvPr id="231" name="フローチャート: 判断 230">
          <a:extLst>
            <a:ext uri="{FF2B5EF4-FFF2-40B4-BE49-F238E27FC236}">
              <a16:creationId xmlns:a16="http://schemas.microsoft.com/office/drawing/2014/main" id="{09228990-D1CC-4E3F-ACDF-8145ADD10698}"/>
            </a:ext>
          </a:extLst>
        </xdr:cNvPr>
        <xdr:cNvSpPr/>
      </xdr:nvSpPr>
      <xdr:spPr>
        <a:xfrm>
          <a:off x="8632190" y="10551331"/>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91878</xdr:rowOff>
    </xdr:from>
    <xdr:to>
      <xdr:col>46</xdr:col>
      <xdr:colOff>38100</xdr:colOff>
      <xdr:row>62</xdr:row>
      <xdr:rowOff>22028</xdr:rowOff>
    </xdr:to>
    <xdr:sp macro="" textlink="">
      <xdr:nvSpPr>
        <xdr:cNvPr id="232" name="フローチャート: 判断 231">
          <a:extLst>
            <a:ext uri="{FF2B5EF4-FFF2-40B4-BE49-F238E27FC236}">
              <a16:creationId xmlns:a16="http://schemas.microsoft.com/office/drawing/2014/main" id="{6207F9E7-AFE4-4418-9EA8-DCC51FCCD5A5}"/>
            </a:ext>
          </a:extLst>
        </xdr:cNvPr>
        <xdr:cNvSpPr/>
      </xdr:nvSpPr>
      <xdr:spPr>
        <a:xfrm>
          <a:off x="7846060" y="1055413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94951</xdr:rowOff>
    </xdr:from>
    <xdr:to>
      <xdr:col>41</xdr:col>
      <xdr:colOff>101600</xdr:colOff>
      <xdr:row>62</xdr:row>
      <xdr:rowOff>25101</xdr:rowOff>
    </xdr:to>
    <xdr:sp macro="" textlink="">
      <xdr:nvSpPr>
        <xdr:cNvPr id="233" name="フローチャート: 判断 232">
          <a:extLst>
            <a:ext uri="{FF2B5EF4-FFF2-40B4-BE49-F238E27FC236}">
              <a16:creationId xmlns:a16="http://schemas.microsoft.com/office/drawing/2014/main" id="{5105A7C4-4C6D-4CCD-919F-337DE2A91959}"/>
            </a:ext>
          </a:extLst>
        </xdr:cNvPr>
        <xdr:cNvSpPr/>
      </xdr:nvSpPr>
      <xdr:spPr>
        <a:xfrm>
          <a:off x="7029450" y="1055721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120865</xdr:rowOff>
    </xdr:from>
    <xdr:to>
      <xdr:col>36</xdr:col>
      <xdr:colOff>165100</xdr:colOff>
      <xdr:row>62</xdr:row>
      <xdr:rowOff>51015</xdr:rowOff>
    </xdr:to>
    <xdr:sp macro="" textlink="">
      <xdr:nvSpPr>
        <xdr:cNvPr id="234" name="フローチャート: 判断 233">
          <a:extLst>
            <a:ext uri="{FF2B5EF4-FFF2-40B4-BE49-F238E27FC236}">
              <a16:creationId xmlns:a16="http://schemas.microsoft.com/office/drawing/2014/main" id="{2DE24B93-BAA7-41EE-992A-B8F19840E931}"/>
            </a:ext>
          </a:extLst>
        </xdr:cNvPr>
        <xdr:cNvSpPr/>
      </xdr:nvSpPr>
      <xdr:spPr>
        <a:xfrm>
          <a:off x="6231890" y="1058122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5611B0B3-E5D9-4B1D-AF05-097EB55A90BA}"/>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E4D6BF93-403C-499E-B4B4-EE01B80017D7}"/>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F96AD32C-D31B-421C-9691-32354828DEA8}"/>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7AF062D-BA40-4FF0-8453-B157F7EC796F}"/>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8F296552-6D84-4179-9AE2-CC75045ED7F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107972</xdr:rowOff>
    </xdr:from>
    <xdr:to>
      <xdr:col>55</xdr:col>
      <xdr:colOff>50800</xdr:colOff>
      <xdr:row>59</xdr:row>
      <xdr:rowOff>38122</xdr:rowOff>
    </xdr:to>
    <xdr:sp macro="" textlink="">
      <xdr:nvSpPr>
        <xdr:cNvPr id="240" name="楕円 239">
          <a:extLst>
            <a:ext uri="{FF2B5EF4-FFF2-40B4-BE49-F238E27FC236}">
              <a16:creationId xmlns:a16="http://schemas.microsoft.com/office/drawing/2014/main" id="{C98D510D-817A-4C40-B266-C8A87270983F}"/>
            </a:ext>
          </a:extLst>
        </xdr:cNvPr>
        <xdr:cNvSpPr/>
      </xdr:nvSpPr>
      <xdr:spPr>
        <a:xfrm>
          <a:off x="9394190" y="1005016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130849</xdr:rowOff>
    </xdr:from>
    <xdr:ext cx="599010" cy="259045"/>
    <xdr:sp macro="" textlink="">
      <xdr:nvSpPr>
        <xdr:cNvPr id="241" name="【橋りょう・トンネル】&#10;一人当たり有形固定資産（償却資産）額該当値テキスト">
          <a:extLst>
            <a:ext uri="{FF2B5EF4-FFF2-40B4-BE49-F238E27FC236}">
              <a16:creationId xmlns:a16="http://schemas.microsoft.com/office/drawing/2014/main" id="{E7C047D6-11BF-4C09-9A6C-9D01819BB5B2}"/>
            </a:ext>
          </a:extLst>
        </xdr:cNvPr>
        <xdr:cNvSpPr txBox="1"/>
      </xdr:nvSpPr>
      <xdr:spPr>
        <a:xfrm>
          <a:off x="9467850" y="9907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117523</xdr:rowOff>
    </xdr:from>
    <xdr:to>
      <xdr:col>50</xdr:col>
      <xdr:colOff>165100</xdr:colOff>
      <xdr:row>59</xdr:row>
      <xdr:rowOff>47673</xdr:rowOff>
    </xdr:to>
    <xdr:sp macro="" textlink="">
      <xdr:nvSpPr>
        <xdr:cNvPr id="242" name="楕円 241">
          <a:extLst>
            <a:ext uri="{FF2B5EF4-FFF2-40B4-BE49-F238E27FC236}">
              <a16:creationId xmlns:a16="http://schemas.microsoft.com/office/drawing/2014/main" id="{3B255E10-E297-4BF8-A8DC-DFC6781FA4B1}"/>
            </a:ext>
          </a:extLst>
        </xdr:cNvPr>
        <xdr:cNvSpPr/>
      </xdr:nvSpPr>
      <xdr:spPr>
        <a:xfrm>
          <a:off x="8632190" y="1006162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158772</xdr:rowOff>
    </xdr:from>
    <xdr:to>
      <xdr:col>55</xdr:col>
      <xdr:colOff>0</xdr:colOff>
      <xdr:row>58</xdr:row>
      <xdr:rowOff>168323</xdr:rowOff>
    </xdr:to>
    <xdr:cxnSp macro="">
      <xdr:nvCxnSpPr>
        <xdr:cNvPr id="243" name="直線コネクタ 242">
          <a:extLst>
            <a:ext uri="{FF2B5EF4-FFF2-40B4-BE49-F238E27FC236}">
              <a16:creationId xmlns:a16="http://schemas.microsoft.com/office/drawing/2014/main" id="{5618E3F5-0E3C-4F41-9E04-1B6727E7F2D0}"/>
            </a:ext>
          </a:extLst>
        </xdr:cNvPr>
        <xdr:cNvCxnSpPr/>
      </xdr:nvCxnSpPr>
      <xdr:spPr>
        <a:xfrm flipV="1">
          <a:off x="8686800" y="10104777"/>
          <a:ext cx="742950" cy="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127092</xdr:rowOff>
    </xdr:from>
    <xdr:to>
      <xdr:col>46</xdr:col>
      <xdr:colOff>38100</xdr:colOff>
      <xdr:row>59</xdr:row>
      <xdr:rowOff>57242</xdr:rowOff>
    </xdr:to>
    <xdr:sp macro="" textlink="">
      <xdr:nvSpPr>
        <xdr:cNvPr id="244" name="楕円 243">
          <a:extLst>
            <a:ext uri="{FF2B5EF4-FFF2-40B4-BE49-F238E27FC236}">
              <a16:creationId xmlns:a16="http://schemas.microsoft.com/office/drawing/2014/main" id="{B972B95F-4FBB-4E01-89B3-80218FEF6682}"/>
            </a:ext>
          </a:extLst>
        </xdr:cNvPr>
        <xdr:cNvSpPr/>
      </xdr:nvSpPr>
      <xdr:spPr>
        <a:xfrm>
          <a:off x="7846060" y="10075002"/>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168323</xdr:rowOff>
    </xdr:from>
    <xdr:to>
      <xdr:col>50</xdr:col>
      <xdr:colOff>114300</xdr:colOff>
      <xdr:row>59</xdr:row>
      <xdr:rowOff>6442</xdr:rowOff>
    </xdr:to>
    <xdr:cxnSp macro="">
      <xdr:nvCxnSpPr>
        <xdr:cNvPr id="245" name="直線コネクタ 244">
          <a:extLst>
            <a:ext uri="{FF2B5EF4-FFF2-40B4-BE49-F238E27FC236}">
              <a16:creationId xmlns:a16="http://schemas.microsoft.com/office/drawing/2014/main" id="{4BF30D16-48BF-4DE6-AEC2-4BADC6F45D79}"/>
            </a:ext>
          </a:extLst>
        </xdr:cNvPr>
        <xdr:cNvCxnSpPr/>
      </xdr:nvCxnSpPr>
      <xdr:spPr>
        <a:xfrm flipV="1">
          <a:off x="7889240" y="10116233"/>
          <a:ext cx="797560" cy="7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155256</xdr:rowOff>
    </xdr:from>
    <xdr:to>
      <xdr:col>41</xdr:col>
      <xdr:colOff>101600</xdr:colOff>
      <xdr:row>59</xdr:row>
      <xdr:rowOff>85406</xdr:rowOff>
    </xdr:to>
    <xdr:sp macro="" textlink="">
      <xdr:nvSpPr>
        <xdr:cNvPr id="246" name="楕円 245">
          <a:extLst>
            <a:ext uri="{FF2B5EF4-FFF2-40B4-BE49-F238E27FC236}">
              <a16:creationId xmlns:a16="http://schemas.microsoft.com/office/drawing/2014/main" id="{E76EB24C-E128-4DE9-A8DF-60EB8FB66EAF}"/>
            </a:ext>
          </a:extLst>
        </xdr:cNvPr>
        <xdr:cNvSpPr/>
      </xdr:nvSpPr>
      <xdr:spPr>
        <a:xfrm>
          <a:off x="7029450" y="1009935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6442</xdr:rowOff>
    </xdr:from>
    <xdr:to>
      <xdr:col>45</xdr:col>
      <xdr:colOff>177800</xdr:colOff>
      <xdr:row>59</xdr:row>
      <xdr:rowOff>34606</xdr:rowOff>
    </xdr:to>
    <xdr:cxnSp macro="">
      <xdr:nvCxnSpPr>
        <xdr:cNvPr id="247" name="直線コネクタ 246">
          <a:extLst>
            <a:ext uri="{FF2B5EF4-FFF2-40B4-BE49-F238E27FC236}">
              <a16:creationId xmlns:a16="http://schemas.microsoft.com/office/drawing/2014/main" id="{1F179EF6-EC4E-4442-8417-9014FD98FC54}"/>
            </a:ext>
          </a:extLst>
        </xdr:cNvPr>
        <xdr:cNvCxnSpPr/>
      </xdr:nvCxnSpPr>
      <xdr:spPr>
        <a:xfrm flipV="1">
          <a:off x="7084060" y="10123897"/>
          <a:ext cx="805180" cy="26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58</xdr:row>
      <xdr:rowOff>163494</xdr:rowOff>
    </xdr:from>
    <xdr:to>
      <xdr:col>36</xdr:col>
      <xdr:colOff>165100</xdr:colOff>
      <xdr:row>59</xdr:row>
      <xdr:rowOff>93644</xdr:rowOff>
    </xdr:to>
    <xdr:sp macro="" textlink="">
      <xdr:nvSpPr>
        <xdr:cNvPr id="248" name="楕円 247">
          <a:extLst>
            <a:ext uri="{FF2B5EF4-FFF2-40B4-BE49-F238E27FC236}">
              <a16:creationId xmlns:a16="http://schemas.microsoft.com/office/drawing/2014/main" id="{5803B6FC-F359-49B5-B460-B6B8EB272172}"/>
            </a:ext>
          </a:extLst>
        </xdr:cNvPr>
        <xdr:cNvSpPr/>
      </xdr:nvSpPr>
      <xdr:spPr>
        <a:xfrm>
          <a:off x="6231890" y="1010949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34606</xdr:rowOff>
    </xdr:from>
    <xdr:to>
      <xdr:col>41</xdr:col>
      <xdr:colOff>50800</xdr:colOff>
      <xdr:row>59</xdr:row>
      <xdr:rowOff>42844</xdr:rowOff>
    </xdr:to>
    <xdr:cxnSp macro="">
      <xdr:nvCxnSpPr>
        <xdr:cNvPr id="249" name="直線コネクタ 248">
          <a:extLst>
            <a:ext uri="{FF2B5EF4-FFF2-40B4-BE49-F238E27FC236}">
              <a16:creationId xmlns:a16="http://schemas.microsoft.com/office/drawing/2014/main" id="{6F0332BA-A592-462E-A981-7CFCB8D668A6}"/>
            </a:ext>
          </a:extLst>
        </xdr:cNvPr>
        <xdr:cNvCxnSpPr/>
      </xdr:nvCxnSpPr>
      <xdr:spPr>
        <a:xfrm flipV="1">
          <a:off x="6286500" y="10150156"/>
          <a:ext cx="797560" cy="10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62</xdr:row>
      <xdr:rowOff>10348</xdr:rowOff>
    </xdr:from>
    <xdr:ext cx="534377" cy="259045"/>
    <xdr:sp macro="" textlink="">
      <xdr:nvSpPr>
        <xdr:cNvPr id="250" name="n_1aveValue【橋りょう・トンネル】&#10;一人当たり有形固定資産（償却資産）額">
          <a:extLst>
            <a:ext uri="{FF2B5EF4-FFF2-40B4-BE49-F238E27FC236}">
              <a16:creationId xmlns:a16="http://schemas.microsoft.com/office/drawing/2014/main" id="{94AAF88F-E3F4-4A10-82C6-13713E51E69F}"/>
            </a:ext>
          </a:extLst>
        </xdr:cNvPr>
        <xdr:cNvSpPr txBox="1"/>
      </xdr:nvSpPr>
      <xdr:spPr>
        <a:xfrm>
          <a:off x="8422151" y="106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13155</xdr:rowOff>
    </xdr:from>
    <xdr:ext cx="534377" cy="259045"/>
    <xdr:sp macro="" textlink="">
      <xdr:nvSpPr>
        <xdr:cNvPr id="251" name="n_2aveValue【橋りょう・トンネル】&#10;一人当たり有形固定資産（償却資産）額">
          <a:extLst>
            <a:ext uri="{FF2B5EF4-FFF2-40B4-BE49-F238E27FC236}">
              <a16:creationId xmlns:a16="http://schemas.microsoft.com/office/drawing/2014/main" id="{4D7ABAC4-2BAD-4273-9FC3-AB46CBDCCD67}"/>
            </a:ext>
          </a:extLst>
        </xdr:cNvPr>
        <xdr:cNvSpPr txBox="1"/>
      </xdr:nvSpPr>
      <xdr:spPr>
        <a:xfrm>
          <a:off x="7641101" y="1064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16228</xdr:rowOff>
    </xdr:from>
    <xdr:ext cx="534377" cy="259045"/>
    <xdr:sp macro="" textlink="">
      <xdr:nvSpPr>
        <xdr:cNvPr id="252" name="n_3aveValue【橋りょう・トンネル】&#10;一人当たり有形固定資産（償却資産）額">
          <a:extLst>
            <a:ext uri="{FF2B5EF4-FFF2-40B4-BE49-F238E27FC236}">
              <a16:creationId xmlns:a16="http://schemas.microsoft.com/office/drawing/2014/main" id="{0FD970B2-655E-4F97-9507-27C54F5C53A8}"/>
            </a:ext>
          </a:extLst>
        </xdr:cNvPr>
        <xdr:cNvSpPr txBox="1"/>
      </xdr:nvSpPr>
      <xdr:spPr>
        <a:xfrm>
          <a:off x="6854971" y="1064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42142</xdr:rowOff>
    </xdr:from>
    <xdr:ext cx="534377" cy="259045"/>
    <xdr:sp macro="" textlink="">
      <xdr:nvSpPr>
        <xdr:cNvPr id="253" name="n_4aveValue【橋りょう・トンネル】&#10;一人当たり有形固定資産（償却資産）額">
          <a:extLst>
            <a:ext uri="{FF2B5EF4-FFF2-40B4-BE49-F238E27FC236}">
              <a16:creationId xmlns:a16="http://schemas.microsoft.com/office/drawing/2014/main" id="{5D4431BC-58D2-4C9F-AE84-6D3015A79794}"/>
            </a:ext>
          </a:extLst>
        </xdr:cNvPr>
        <xdr:cNvSpPr txBox="1"/>
      </xdr:nvSpPr>
      <xdr:spPr>
        <a:xfrm>
          <a:off x="6038361" y="10673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64200</xdr:rowOff>
    </xdr:from>
    <xdr:ext cx="599010" cy="259045"/>
    <xdr:sp macro="" textlink="">
      <xdr:nvSpPr>
        <xdr:cNvPr id="254" name="n_1mainValue【橋りょう・トンネル】&#10;一人当たり有形固定資産（償却資産）額">
          <a:extLst>
            <a:ext uri="{FF2B5EF4-FFF2-40B4-BE49-F238E27FC236}">
              <a16:creationId xmlns:a16="http://schemas.microsoft.com/office/drawing/2014/main" id="{1B70C92E-927E-4A86-BBC0-5FA1A16239E2}"/>
            </a:ext>
          </a:extLst>
        </xdr:cNvPr>
        <xdr:cNvSpPr txBox="1"/>
      </xdr:nvSpPr>
      <xdr:spPr>
        <a:xfrm>
          <a:off x="8401265" y="983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73769</xdr:rowOff>
    </xdr:from>
    <xdr:ext cx="599010" cy="259045"/>
    <xdr:sp macro="" textlink="">
      <xdr:nvSpPr>
        <xdr:cNvPr id="255" name="n_2mainValue【橋りょう・トンネル】&#10;一人当たり有形固定資産（償却資産）額">
          <a:extLst>
            <a:ext uri="{FF2B5EF4-FFF2-40B4-BE49-F238E27FC236}">
              <a16:creationId xmlns:a16="http://schemas.microsoft.com/office/drawing/2014/main" id="{D5851992-A525-4CE1-8D0D-971767377396}"/>
            </a:ext>
          </a:extLst>
        </xdr:cNvPr>
        <xdr:cNvSpPr txBox="1"/>
      </xdr:nvSpPr>
      <xdr:spPr>
        <a:xfrm>
          <a:off x="7610690" y="9846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101933</xdr:rowOff>
    </xdr:from>
    <xdr:ext cx="599010" cy="259045"/>
    <xdr:sp macro="" textlink="">
      <xdr:nvSpPr>
        <xdr:cNvPr id="256" name="n_3mainValue【橋りょう・トンネル】&#10;一人当たり有形固定資産（償却資産）額">
          <a:extLst>
            <a:ext uri="{FF2B5EF4-FFF2-40B4-BE49-F238E27FC236}">
              <a16:creationId xmlns:a16="http://schemas.microsoft.com/office/drawing/2014/main" id="{2827685D-1603-4393-AC32-0B643234A4AD}"/>
            </a:ext>
          </a:extLst>
        </xdr:cNvPr>
        <xdr:cNvSpPr txBox="1"/>
      </xdr:nvSpPr>
      <xdr:spPr>
        <a:xfrm>
          <a:off x="6822655" y="9870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57</xdr:row>
      <xdr:rowOff>110171</xdr:rowOff>
    </xdr:from>
    <xdr:ext cx="599010" cy="259045"/>
    <xdr:sp macro="" textlink="">
      <xdr:nvSpPr>
        <xdr:cNvPr id="257" name="n_4mainValue【橋りょう・トンネル】&#10;一人当たり有形固定資産（償却資産）額">
          <a:extLst>
            <a:ext uri="{FF2B5EF4-FFF2-40B4-BE49-F238E27FC236}">
              <a16:creationId xmlns:a16="http://schemas.microsoft.com/office/drawing/2014/main" id="{78BD1F4F-0734-41F2-AB7E-78CF37465729}"/>
            </a:ext>
          </a:extLst>
        </xdr:cNvPr>
        <xdr:cNvSpPr txBox="1"/>
      </xdr:nvSpPr>
      <xdr:spPr>
        <a:xfrm>
          <a:off x="6007950" y="9880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8" name="正方形/長方形 257">
          <a:extLst>
            <a:ext uri="{FF2B5EF4-FFF2-40B4-BE49-F238E27FC236}">
              <a16:creationId xmlns:a16="http://schemas.microsoft.com/office/drawing/2014/main" id="{1F61D587-4C1C-4A8F-95AD-FE965051723A}"/>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9" name="正方形/長方形 258">
          <a:extLst>
            <a:ext uri="{FF2B5EF4-FFF2-40B4-BE49-F238E27FC236}">
              <a16:creationId xmlns:a16="http://schemas.microsoft.com/office/drawing/2014/main" id="{9DD30E31-E4A0-4A1F-AC2B-144141C3DAD4}"/>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0" name="正方形/長方形 259">
          <a:extLst>
            <a:ext uri="{FF2B5EF4-FFF2-40B4-BE49-F238E27FC236}">
              <a16:creationId xmlns:a16="http://schemas.microsoft.com/office/drawing/2014/main" id="{99C8C990-6B08-4B38-A99E-E76383984642}"/>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1" name="正方形/長方形 260">
          <a:extLst>
            <a:ext uri="{FF2B5EF4-FFF2-40B4-BE49-F238E27FC236}">
              <a16:creationId xmlns:a16="http://schemas.microsoft.com/office/drawing/2014/main" id="{7FFE23C3-F944-4608-8567-7A2909460E22}"/>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2" name="正方形/長方形 261">
          <a:extLst>
            <a:ext uri="{FF2B5EF4-FFF2-40B4-BE49-F238E27FC236}">
              <a16:creationId xmlns:a16="http://schemas.microsoft.com/office/drawing/2014/main" id="{F1434D47-D83A-4250-B81B-B56CD2DA236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3" name="正方形/長方形 262">
          <a:extLst>
            <a:ext uri="{FF2B5EF4-FFF2-40B4-BE49-F238E27FC236}">
              <a16:creationId xmlns:a16="http://schemas.microsoft.com/office/drawing/2014/main" id="{591A3C38-5DC8-45C5-A322-C3B8FF08458A}"/>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4" name="正方形/長方形 263">
          <a:extLst>
            <a:ext uri="{FF2B5EF4-FFF2-40B4-BE49-F238E27FC236}">
              <a16:creationId xmlns:a16="http://schemas.microsoft.com/office/drawing/2014/main" id="{D80F5C94-F3E4-436B-B510-7E7BCB90712D}"/>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5" name="正方形/長方形 264">
          <a:extLst>
            <a:ext uri="{FF2B5EF4-FFF2-40B4-BE49-F238E27FC236}">
              <a16:creationId xmlns:a16="http://schemas.microsoft.com/office/drawing/2014/main" id="{B441EAE9-D804-4375-A15B-2D2A7596D2A1}"/>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6" name="テキスト ボックス 265">
          <a:extLst>
            <a:ext uri="{FF2B5EF4-FFF2-40B4-BE49-F238E27FC236}">
              <a16:creationId xmlns:a16="http://schemas.microsoft.com/office/drawing/2014/main" id="{A5760EB6-629A-492A-9310-E2A1F9620646}"/>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7" name="直線コネクタ 266">
          <a:extLst>
            <a:ext uri="{FF2B5EF4-FFF2-40B4-BE49-F238E27FC236}">
              <a16:creationId xmlns:a16="http://schemas.microsoft.com/office/drawing/2014/main" id="{60082C12-FF8B-4344-868E-69A53BCB25FB}"/>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8" name="テキスト ボックス 267">
          <a:extLst>
            <a:ext uri="{FF2B5EF4-FFF2-40B4-BE49-F238E27FC236}">
              <a16:creationId xmlns:a16="http://schemas.microsoft.com/office/drawing/2014/main" id="{3368112B-9363-4FCA-A6AE-10CE17DDE28F}"/>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9" name="直線コネクタ 268">
          <a:extLst>
            <a:ext uri="{FF2B5EF4-FFF2-40B4-BE49-F238E27FC236}">
              <a16:creationId xmlns:a16="http://schemas.microsoft.com/office/drawing/2014/main" id="{A3048660-3A95-4DAE-A288-501F6498FC16}"/>
            </a:ext>
          </a:extLst>
        </xdr:cNvPr>
        <xdr:cNvCxnSpPr/>
      </xdr:nvCxnSpPr>
      <xdr:spPr>
        <a:xfrm>
          <a:off x="6858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0" name="テキスト ボックス 269">
          <a:extLst>
            <a:ext uri="{FF2B5EF4-FFF2-40B4-BE49-F238E27FC236}">
              <a16:creationId xmlns:a16="http://schemas.microsoft.com/office/drawing/2014/main" id="{CB31E773-F367-4A62-899B-CD31CAFAB8D2}"/>
            </a:ext>
          </a:extLst>
        </xdr:cNvPr>
        <xdr:cNvSpPr txBox="1"/>
      </xdr:nvSpPr>
      <xdr:spPr>
        <a:xfrm>
          <a:off x="2738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1" name="直線コネクタ 270">
          <a:extLst>
            <a:ext uri="{FF2B5EF4-FFF2-40B4-BE49-F238E27FC236}">
              <a16:creationId xmlns:a16="http://schemas.microsoft.com/office/drawing/2014/main" id="{CF465C90-5BA3-49F2-809B-4629118DE0A8}"/>
            </a:ext>
          </a:extLst>
        </xdr:cNvPr>
        <xdr:cNvCxnSpPr/>
      </xdr:nvCxnSpPr>
      <xdr:spPr>
        <a:xfrm>
          <a:off x="6858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2" name="テキスト ボックス 271">
          <a:extLst>
            <a:ext uri="{FF2B5EF4-FFF2-40B4-BE49-F238E27FC236}">
              <a16:creationId xmlns:a16="http://schemas.microsoft.com/office/drawing/2014/main" id="{85C77ACD-3D3C-485B-AC13-EAB823CB1C1D}"/>
            </a:ext>
          </a:extLst>
        </xdr:cNvPr>
        <xdr:cNvSpPr txBox="1"/>
      </xdr:nvSpPr>
      <xdr:spPr>
        <a:xfrm>
          <a:off x="34370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3" name="直線コネクタ 272">
          <a:extLst>
            <a:ext uri="{FF2B5EF4-FFF2-40B4-BE49-F238E27FC236}">
              <a16:creationId xmlns:a16="http://schemas.microsoft.com/office/drawing/2014/main" id="{C372B9CF-7CA5-4965-9B6C-8EA2EEC4231B}"/>
            </a:ext>
          </a:extLst>
        </xdr:cNvPr>
        <xdr:cNvCxnSpPr/>
      </xdr:nvCxnSpPr>
      <xdr:spPr>
        <a:xfrm>
          <a:off x="6858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4" name="テキスト ボックス 273">
          <a:extLst>
            <a:ext uri="{FF2B5EF4-FFF2-40B4-BE49-F238E27FC236}">
              <a16:creationId xmlns:a16="http://schemas.microsoft.com/office/drawing/2014/main" id="{2D775A58-B6C0-44CD-81FD-AF1177FD7925}"/>
            </a:ext>
          </a:extLst>
        </xdr:cNvPr>
        <xdr:cNvSpPr txBox="1"/>
      </xdr:nvSpPr>
      <xdr:spPr>
        <a:xfrm>
          <a:off x="34370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5" name="直線コネクタ 274">
          <a:extLst>
            <a:ext uri="{FF2B5EF4-FFF2-40B4-BE49-F238E27FC236}">
              <a16:creationId xmlns:a16="http://schemas.microsoft.com/office/drawing/2014/main" id="{557CBB9D-CA8F-40A3-817F-55D70E9C06E0}"/>
            </a:ext>
          </a:extLst>
        </xdr:cNvPr>
        <xdr:cNvCxnSpPr/>
      </xdr:nvCxnSpPr>
      <xdr:spPr>
        <a:xfrm>
          <a:off x="6858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6" name="テキスト ボックス 275">
          <a:extLst>
            <a:ext uri="{FF2B5EF4-FFF2-40B4-BE49-F238E27FC236}">
              <a16:creationId xmlns:a16="http://schemas.microsoft.com/office/drawing/2014/main" id="{DEE53D1C-ED9A-4D81-868D-AD61A626658E}"/>
            </a:ext>
          </a:extLst>
        </xdr:cNvPr>
        <xdr:cNvSpPr txBox="1"/>
      </xdr:nvSpPr>
      <xdr:spPr>
        <a:xfrm>
          <a:off x="34370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7" name="直線コネクタ 276">
          <a:extLst>
            <a:ext uri="{FF2B5EF4-FFF2-40B4-BE49-F238E27FC236}">
              <a16:creationId xmlns:a16="http://schemas.microsoft.com/office/drawing/2014/main" id="{B1738A6C-F2FB-472C-BFC4-A4FC6C3CB1ED}"/>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8" name="テキスト ボックス 277">
          <a:extLst>
            <a:ext uri="{FF2B5EF4-FFF2-40B4-BE49-F238E27FC236}">
              <a16:creationId xmlns:a16="http://schemas.microsoft.com/office/drawing/2014/main" id="{424AF7A2-4B7D-4A50-9356-85664EDEFB6A}"/>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9" name="【公営住宅】&#10;有形固定資産減価償却率グラフ枠">
          <a:extLst>
            <a:ext uri="{FF2B5EF4-FFF2-40B4-BE49-F238E27FC236}">
              <a16:creationId xmlns:a16="http://schemas.microsoft.com/office/drawing/2014/main" id="{0B329804-2CC2-4A1F-853B-02993DDC3E73}"/>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90678</xdr:rowOff>
    </xdr:from>
    <xdr:to>
      <xdr:col>24</xdr:col>
      <xdr:colOff>62865</xdr:colOff>
      <xdr:row>85</xdr:row>
      <xdr:rowOff>156972</xdr:rowOff>
    </xdr:to>
    <xdr:cxnSp macro="">
      <xdr:nvCxnSpPr>
        <xdr:cNvPr id="280" name="直線コネクタ 279">
          <a:extLst>
            <a:ext uri="{FF2B5EF4-FFF2-40B4-BE49-F238E27FC236}">
              <a16:creationId xmlns:a16="http://schemas.microsoft.com/office/drawing/2014/main" id="{12DE1462-7E6E-493A-A6CC-A5EC2B560525}"/>
            </a:ext>
          </a:extLst>
        </xdr:cNvPr>
        <xdr:cNvCxnSpPr/>
      </xdr:nvCxnSpPr>
      <xdr:spPr>
        <a:xfrm flipV="1">
          <a:off x="4173855" y="13467588"/>
          <a:ext cx="0" cy="1264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160799</xdr:rowOff>
    </xdr:from>
    <xdr:ext cx="405111" cy="259045"/>
    <xdr:sp macro="" textlink="">
      <xdr:nvSpPr>
        <xdr:cNvPr id="281" name="【公営住宅】&#10;有形固定資産減価償却率最小値テキスト">
          <a:extLst>
            <a:ext uri="{FF2B5EF4-FFF2-40B4-BE49-F238E27FC236}">
              <a16:creationId xmlns:a16="http://schemas.microsoft.com/office/drawing/2014/main" id="{0299A3DC-F54C-4990-A566-9B289F1419C5}"/>
            </a:ext>
          </a:extLst>
        </xdr:cNvPr>
        <xdr:cNvSpPr txBox="1"/>
      </xdr:nvSpPr>
      <xdr:spPr>
        <a:xfrm>
          <a:off x="4212590" y="14735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156972</xdr:rowOff>
    </xdr:from>
    <xdr:to>
      <xdr:col>24</xdr:col>
      <xdr:colOff>152400</xdr:colOff>
      <xdr:row>85</xdr:row>
      <xdr:rowOff>156972</xdr:rowOff>
    </xdr:to>
    <xdr:cxnSp macro="">
      <xdr:nvCxnSpPr>
        <xdr:cNvPr id="282" name="直線コネクタ 281">
          <a:extLst>
            <a:ext uri="{FF2B5EF4-FFF2-40B4-BE49-F238E27FC236}">
              <a16:creationId xmlns:a16="http://schemas.microsoft.com/office/drawing/2014/main" id="{4740B514-317A-4A27-86DE-73C631FE8A7D}"/>
            </a:ext>
          </a:extLst>
        </xdr:cNvPr>
        <xdr:cNvCxnSpPr/>
      </xdr:nvCxnSpPr>
      <xdr:spPr>
        <a:xfrm>
          <a:off x="4112260" y="147321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37355</xdr:rowOff>
    </xdr:from>
    <xdr:ext cx="405111" cy="259045"/>
    <xdr:sp macro="" textlink="">
      <xdr:nvSpPr>
        <xdr:cNvPr id="283" name="【公営住宅】&#10;有形固定資産減価償却率最大値テキスト">
          <a:extLst>
            <a:ext uri="{FF2B5EF4-FFF2-40B4-BE49-F238E27FC236}">
              <a16:creationId xmlns:a16="http://schemas.microsoft.com/office/drawing/2014/main" id="{9FA36FB3-91CF-46D4-B319-0F201C021F1D}"/>
            </a:ext>
          </a:extLst>
        </xdr:cNvPr>
        <xdr:cNvSpPr txBox="1"/>
      </xdr:nvSpPr>
      <xdr:spPr>
        <a:xfrm>
          <a:off x="4212590" y="13239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90678</xdr:rowOff>
    </xdr:from>
    <xdr:to>
      <xdr:col>24</xdr:col>
      <xdr:colOff>152400</xdr:colOff>
      <xdr:row>78</xdr:row>
      <xdr:rowOff>90678</xdr:rowOff>
    </xdr:to>
    <xdr:cxnSp macro="">
      <xdr:nvCxnSpPr>
        <xdr:cNvPr id="284" name="直線コネクタ 283">
          <a:extLst>
            <a:ext uri="{FF2B5EF4-FFF2-40B4-BE49-F238E27FC236}">
              <a16:creationId xmlns:a16="http://schemas.microsoft.com/office/drawing/2014/main" id="{D6B8C56C-D699-4718-9478-76F0F60995B1}"/>
            </a:ext>
          </a:extLst>
        </xdr:cNvPr>
        <xdr:cNvCxnSpPr/>
      </xdr:nvCxnSpPr>
      <xdr:spPr>
        <a:xfrm>
          <a:off x="4112260" y="13467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138192</xdr:rowOff>
    </xdr:from>
    <xdr:ext cx="405111" cy="259045"/>
    <xdr:sp macro="" textlink="">
      <xdr:nvSpPr>
        <xdr:cNvPr id="285" name="【公営住宅】&#10;有形固定資産減価償却率平均値テキスト">
          <a:extLst>
            <a:ext uri="{FF2B5EF4-FFF2-40B4-BE49-F238E27FC236}">
              <a16:creationId xmlns:a16="http://schemas.microsoft.com/office/drawing/2014/main" id="{1855DC4D-D01C-478A-AAA5-19EBA9D5CB84}"/>
            </a:ext>
          </a:extLst>
        </xdr:cNvPr>
        <xdr:cNvSpPr txBox="1"/>
      </xdr:nvSpPr>
      <xdr:spPr>
        <a:xfrm>
          <a:off x="4212590" y="13850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115315</xdr:rowOff>
    </xdr:from>
    <xdr:to>
      <xdr:col>24</xdr:col>
      <xdr:colOff>114300</xdr:colOff>
      <xdr:row>82</xdr:row>
      <xdr:rowOff>45465</xdr:rowOff>
    </xdr:to>
    <xdr:sp macro="" textlink="">
      <xdr:nvSpPr>
        <xdr:cNvPr id="286" name="フローチャート: 判断 285">
          <a:extLst>
            <a:ext uri="{FF2B5EF4-FFF2-40B4-BE49-F238E27FC236}">
              <a16:creationId xmlns:a16="http://schemas.microsoft.com/office/drawing/2014/main" id="{1C410C3B-8A90-4070-BA2A-6B686CA12154}"/>
            </a:ext>
          </a:extLst>
        </xdr:cNvPr>
        <xdr:cNvSpPr/>
      </xdr:nvSpPr>
      <xdr:spPr>
        <a:xfrm>
          <a:off x="4131310" y="140027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94742</xdr:rowOff>
    </xdr:from>
    <xdr:to>
      <xdr:col>20</xdr:col>
      <xdr:colOff>38100</xdr:colOff>
      <xdr:row>82</xdr:row>
      <xdr:rowOff>24892</xdr:rowOff>
    </xdr:to>
    <xdr:sp macro="" textlink="">
      <xdr:nvSpPr>
        <xdr:cNvPr id="287" name="フローチャート: 判断 286">
          <a:extLst>
            <a:ext uri="{FF2B5EF4-FFF2-40B4-BE49-F238E27FC236}">
              <a16:creationId xmlns:a16="http://schemas.microsoft.com/office/drawing/2014/main" id="{001F2268-9B64-48E7-A159-0B32FF062F2E}"/>
            </a:ext>
          </a:extLst>
        </xdr:cNvPr>
        <xdr:cNvSpPr/>
      </xdr:nvSpPr>
      <xdr:spPr>
        <a:xfrm>
          <a:off x="3388360" y="13986002"/>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85598</xdr:rowOff>
    </xdr:from>
    <xdr:to>
      <xdr:col>15</xdr:col>
      <xdr:colOff>101600</xdr:colOff>
      <xdr:row>82</xdr:row>
      <xdr:rowOff>15748</xdr:rowOff>
    </xdr:to>
    <xdr:sp macro="" textlink="">
      <xdr:nvSpPr>
        <xdr:cNvPr id="288" name="フローチャート: 判断 287">
          <a:extLst>
            <a:ext uri="{FF2B5EF4-FFF2-40B4-BE49-F238E27FC236}">
              <a16:creationId xmlns:a16="http://schemas.microsoft.com/office/drawing/2014/main" id="{4B8484C5-B8E4-4418-97B7-1DB6943296B7}"/>
            </a:ext>
          </a:extLst>
        </xdr:cNvPr>
        <xdr:cNvSpPr/>
      </xdr:nvSpPr>
      <xdr:spPr>
        <a:xfrm>
          <a:off x="2571750" y="139749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49022</xdr:rowOff>
    </xdr:from>
    <xdr:to>
      <xdr:col>10</xdr:col>
      <xdr:colOff>165100</xdr:colOff>
      <xdr:row>81</xdr:row>
      <xdr:rowOff>150622</xdr:rowOff>
    </xdr:to>
    <xdr:sp macro="" textlink="">
      <xdr:nvSpPr>
        <xdr:cNvPr id="289" name="フローチャート: 判断 288">
          <a:extLst>
            <a:ext uri="{FF2B5EF4-FFF2-40B4-BE49-F238E27FC236}">
              <a16:creationId xmlns:a16="http://schemas.microsoft.com/office/drawing/2014/main" id="{48EFD097-494E-4E28-A62E-F2657A27BB45}"/>
            </a:ext>
          </a:extLst>
        </xdr:cNvPr>
        <xdr:cNvSpPr/>
      </xdr:nvSpPr>
      <xdr:spPr>
        <a:xfrm>
          <a:off x="1774190" y="1393837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xdr:rowOff>
    </xdr:from>
    <xdr:to>
      <xdr:col>6</xdr:col>
      <xdr:colOff>38100</xdr:colOff>
      <xdr:row>81</xdr:row>
      <xdr:rowOff>109474</xdr:rowOff>
    </xdr:to>
    <xdr:sp macro="" textlink="">
      <xdr:nvSpPr>
        <xdr:cNvPr id="290" name="フローチャート: 判断 289">
          <a:extLst>
            <a:ext uri="{FF2B5EF4-FFF2-40B4-BE49-F238E27FC236}">
              <a16:creationId xmlns:a16="http://schemas.microsoft.com/office/drawing/2014/main" id="{DABA2584-4CF5-4A11-8DA0-A57DCA362EB5}"/>
            </a:ext>
          </a:extLst>
        </xdr:cNvPr>
        <xdr:cNvSpPr/>
      </xdr:nvSpPr>
      <xdr:spPr>
        <a:xfrm>
          <a:off x="988060" y="138972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FAB36F2D-29FF-47A0-A1AA-01C81B4E66D2}"/>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2144260F-3332-4CC3-BC3F-5A9BF34CEE80}"/>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06677F2-BAFE-4C5F-B53A-DBC55D9367F1}"/>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029078A4-A53C-4AC8-A583-452E18DC5DFF}"/>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5EE493BE-0156-457D-B405-C1D8554B4DA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90170</xdr:rowOff>
    </xdr:from>
    <xdr:to>
      <xdr:col>24</xdr:col>
      <xdr:colOff>114300</xdr:colOff>
      <xdr:row>83</xdr:row>
      <xdr:rowOff>20320</xdr:rowOff>
    </xdr:to>
    <xdr:sp macro="" textlink="">
      <xdr:nvSpPr>
        <xdr:cNvPr id="296" name="楕円 295">
          <a:extLst>
            <a:ext uri="{FF2B5EF4-FFF2-40B4-BE49-F238E27FC236}">
              <a16:creationId xmlns:a16="http://schemas.microsoft.com/office/drawing/2014/main" id="{CA5B8C1A-4C9D-4EBB-AE14-A2E1D894BF7D}"/>
            </a:ext>
          </a:extLst>
        </xdr:cNvPr>
        <xdr:cNvSpPr/>
      </xdr:nvSpPr>
      <xdr:spPr>
        <a:xfrm>
          <a:off x="4131310" y="141528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68597</xdr:rowOff>
    </xdr:from>
    <xdr:ext cx="405111" cy="259045"/>
    <xdr:sp macro="" textlink="">
      <xdr:nvSpPr>
        <xdr:cNvPr id="297" name="【公営住宅】&#10;有形固定資産減価償却率該当値テキスト">
          <a:extLst>
            <a:ext uri="{FF2B5EF4-FFF2-40B4-BE49-F238E27FC236}">
              <a16:creationId xmlns:a16="http://schemas.microsoft.com/office/drawing/2014/main" id="{C81E5D3D-745D-4613-A8C8-931BFE484908}"/>
            </a:ext>
          </a:extLst>
        </xdr:cNvPr>
        <xdr:cNvSpPr txBox="1"/>
      </xdr:nvSpPr>
      <xdr:spPr>
        <a:xfrm>
          <a:off x="4212590"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51308</xdr:rowOff>
    </xdr:from>
    <xdr:to>
      <xdr:col>20</xdr:col>
      <xdr:colOff>38100</xdr:colOff>
      <xdr:row>82</xdr:row>
      <xdr:rowOff>152908</xdr:rowOff>
    </xdr:to>
    <xdr:sp macro="" textlink="">
      <xdr:nvSpPr>
        <xdr:cNvPr id="298" name="楕円 297">
          <a:extLst>
            <a:ext uri="{FF2B5EF4-FFF2-40B4-BE49-F238E27FC236}">
              <a16:creationId xmlns:a16="http://schemas.microsoft.com/office/drawing/2014/main" id="{3CB75BFA-47F7-493B-9460-69131A45681A}"/>
            </a:ext>
          </a:extLst>
        </xdr:cNvPr>
        <xdr:cNvSpPr/>
      </xdr:nvSpPr>
      <xdr:spPr>
        <a:xfrm>
          <a:off x="3388360" y="141140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102108</xdr:rowOff>
    </xdr:from>
    <xdr:to>
      <xdr:col>24</xdr:col>
      <xdr:colOff>63500</xdr:colOff>
      <xdr:row>82</xdr:row>
      <xdr:rowOff>140970</xdr:rowOff>
    </xdr:to>
    <xdr:cxnSp macro="">
      <xdr:nvCxnSpPr>
        <xdr:cNvPr id="299" name="直線コネクタ 298">
          <a:extLst>
            <a:ext uri="{FF2B5EF4-FFF2-40B4-BE49-F238E27FC236}">
              <a16:creationId xmlns:a16="http://schemas.microsoft.com/office/drawing/2014/main" id="{E88E41C7-2659-4278-8970-DF5D28D1225D}"/>
            </a:ext>
          </a:extLst>
        </xdr:cNvPr>
        <xdr:cNvCxnSpPr/>
      </xdr:nvCxnSpPr>
      <xdr:spPr>
        <a:xfrm>
          <a:off x="3431540" y="14157198"/>
          <a:ext cx="74295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7874</xdr:rowOff>
    </xdr:from>
    <xdr:to>
      <xdr:col>15</xdr:col>
      <xdr:colOff>101600</xdr:colOff>
      <xdr:row>82</xdr:row>
      <xdr:rowOff>109474</xdr:rowOff>
    </xdr:to>
    <xdr:sp macro="" textlink="">
      <xdr:nvSpPr>
        <xdr:cNvPr id="300" name="楕円 299">
          <a:extLst>
            <a:ext uri="{FF2B5EF4-FFF2-40B4-BE49-F238E27FC236}">
              <a16:creationId xmlns:a16="http://schemas.microsoft.com/office/drawing/2014/main" id="{3C6D5EF9-099D-487A-99BA-920ACC956919}"/>
            </a:ext>
          </a:extLst>
        </xdr:cNvPr>
        <xdr:cNvSpPr/>
      </xdr:nvSpPr>
      <xdr:spPr>
        <a:xfrm>
          <a:off x="2571750" y="140686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58674</xdr:rowOff>
    </xdr:from>
    <xdr:to>
      <xdr:col>19</xdr:col>
      <xdr:colOff>177800</xdr:colOff>
      <xdr:row>82</xdr:row>
      <xdr:rowOff>102108</xdr:rowOff>
    </xdr:to>
    <xdr:cxnSp macro="">
      <xdr:nvCxnSpPr>
        <xdr:cNvPr id="301" name="直線コネクタ 300">
          <a:extLst>
            <a:ext uri="{FF2B5EF4-FFF2-40B4-BE49-F238E27FC236}">
              <a16:creationId xmlns:a16="http://schemas.microsoft.com/office/drawing/2014/main" id="{630FC016-F903-4E2A-B87D-4AF8D1DBCACA}"/>
            </a:ext>
          </a:extLst>
        </xdr:cNvPr>
        <xdr:cNvCxnSpPr/>
      </xdr:nvCxnSpPr>
      <xdr:spPr>
        <a:xfrm>
          <a:off x="2626360" y="14113764"/>
          <a:ext cx="80518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135889</xdr:rowOff>
    </xdr:from>
    <xdr:to>
      <xdr:col>10</xdr:col>
      <xdr:colOff>165100</xdr:colOff>
      <xdr:row>82</xdr:row>
      <xdr:rowOff>66039</xdr:rowOff>
    </xdr:to>
    <xdr:sp macro="" textlink="">
      <xdr:nvSpPr>
        <xdr:cNvPr id="302" name="楕円 301">
          <a:extLst>
            <a:ext uri="{FF2B5EF4-FFF2-40B4-BE49-F238E27FC236}">
              <a16:creationId xmlns:a16="http://schemas.microsoft.com/office/drawing/2014/main" id="{739B3AC7-1868-40A5-B372-8A0A3A0A52A3}"/>
            </a:ext>
          </a:extLst>
        </xdr:cNvPr>
        <xdr:cNvSpPr/>
      </xdr:nvSpPr>
      <xdr:spPr>
        <a:xfrm>
          <a:off x="1774190" y="14019529"/>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15239</xdr:rowOff>
    </xdr:from>
    <xdr:to>
      <xdr:col>15</xdr:col>
      <xdr:colOff>50800</xdr:colOff>
      <xdr:row>82</xdr:row>
      <xdr:rowOff>58674</xdr:rowOff>
    </xdr:to>
    <xdr:cxnSp macro="">
      <xdr:nvCxnSpPr>
        <xdr:cNvPr id="303" name="直線コネクタ 302">
          <a:extLst>
            <a:ext uri="{FF2B5EF4-FFF2-40B4-BE49-F238E27FC236}">
              <a16:creationId xmlns:a16="http://schemas.microsoft.com/office/drawing/2014/main" id="{6FDCA253-2621-47F3-813A-2424696300A6}"/>
            </a:ext>
          </a:extLst>
        </xdr:cNvPr>
        <xdr:cNvCxnSpPr/>
      </xdr:nvCxnSpPr>
      <xdr:spPr>
        <a:xfrm>
          <a:off x="1828800" y="14077949"/>
          <a:ext cx="797560" cy="3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87885</xdr:rowOff>
    </xdr:from>
    <xdr:to>
      <xdr:col>6</xdr:col>
      <xdr:colOff>38100</xdr:colOff>
      <xdr:row>82</xdr:row>
      <xdr:rowOff>18035</xdr:rowOff>
    </xdr:to>
    <xdr:sp macro="" textlink="">
      <xdr:nvSpPr>
        <xdr:cNvPr id="304" name="楕円 303">
          <a:extLst>
            <a:ext uri="{FF2B5EF4-FFF2-40B4-BE49-F238E27FC236}">
              <a16:creationId xmlns:a16="http://schemas.microsoft.com/office/drawing/2014/main" id="{5C2BAC8B-3775-4124-BD91-8439D912B565}"/>
            </a:ext>
          </a:extLst>
        </xdr:cNvPr>
        <xdr:cNvSpPr/>
      </xdr:nvSpPr>
      <xdr:spPr>
        <a:xfrm>
          <a:off x="988060" y="139791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138685</xdr:rowOff>
    </xdr:from>
    <xdr:to>
      <xdr:col>10</xdr:col>
      <xdr:colOff>114300</xdr:colOff>
      <xdr:row>82</xdr:row>
      <xdr:rowOff>15239</xdr:rowOff>
    </xdr:to>
    <xdr:cxnSp macro="">
      <xdr:nvCxnSpPr>
        <xdr:cNvPr id="305" name="直線コネクタ 304">
          <a:extLst>
            <a:ext uri="{FF2B5EF4-FFF2-40B4-BE49-F238E27FC236}">
              <a16:creationId xmlns:a16="http://schemas.microsoft.com/office/drawing/2014/main" id="{9D64156E-3D4B-4EE0-A194-C350BB440DEC}"/>
            </a:ext>
          </a:extLst>
        </xdr:cNvPr>
        <xdr:cNvCxnSpPr/>
      </xdr:nvCxnSpPr>
      <xdr:spPr>
        <a:xfrm>
          <a:off x="1031240" y="14022325"/>
          <a:ext cx="79756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41419</xdr:rowOff>
    </xdr:from>
    <xdr:ext cx="405111" cy="259045"/>
    <xdr:sp macro="" textlink="">
      <xdr:nvSpPr>
        <xdr:cNvPr id="306" name="n_1aveValue【公営住宅】&#10;有形固定資産減価償却率">
          <a:extLst>
            <a:ext uri="{FF2B5EF4-FFF2-40B4-BE49-F238E27FC236}">
              <a16:creationId xmlns:a16="http://schemas.microsoft.com/office/drawing/2014/main" id="{5305BD56-631C-4273-AF66-72F1CCD08A86}"/>
            </a:ext>
          </a:extLst>
        </xdr:cNvPr>
        <xdr:cNvSpPr txBox="1"/>
      </xdr:nvSpPr>
      <xdr:spPr>
        <a:xfrm>
          <a:off x="3239144" y="1375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32275</xdr:rowOff>
    </xdr:from>
    <xdr:ext cx="405111" cy="259045"/>
    <xdr:sp macro="" textlink="">
      <xdr:nvSpPr>
        <xdr:cNvPr id="307" name="n_2aveValue【公営住宅】&#10;有形固定資産減価償却率">
          <a:extLst>
            <a:ext uri="{FF2B5EF4-FFF2-40B4-BE49-F238E27FC236}">
              <a16:creationId xmlns:a16="http://schemas.microsoft.com/office/drawing/2014/main" id="{F9825BB3-300B-48B2-BF3C-D2FE3AC14813}"/>
            </a:ext>
          </a:extLst>
        </xdr:cNvPr>
        <xdr:cNvSpPr txBox="1"/>
      </xdr:nvSpPr>
      <xdr:spPr>
        <a:xfrm>
          <a:off x="2439044" y="13746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167149</xdr:rowOff>
    </xdr:from>
    <xdr:ext cx="405111" cy="259045"/>
    <xdr:sp macro="" textlink="">
      <xdr:nvSpPr>
        <xdr:cNvPr id="308" name="n_3aveValue【公営住宅】&#10;有形固定資産減価償却率">
          <a:extLst>
            <a:ext uri="{FF2B5EF4-FFF2-40B4-BE49-F238E27FC236}">
              <a16:creationId xmlns:a16="http://schemas.microsoft.com/office/drawing/2014/main" id="{0169406A-9525-4DEC-999F-75882D0F27E3}"/>
            </a:ext>
          </a:extLst>
        </xdr:cNvPr>
        <xdr:cNvSpPr txBox="1"/>
      </xdr:nvSpPr>
      <xdr:spPr>
        <a:xfrm>
          <a:off x="1641484" y="13715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126001</xdr:rowOff>
    </xdr:from>
    <xdr:ext cx="405111" cy="259045"/>
    <xdr:sp macro="" textlink="">
      <xdr:nvSpPr>
        <xdr:cNvPr id="309" name="n_4aveValue【公営住宅】&#10;有形固定資産減価償却率">
          <a:extLst>
            <a:ext uri="{FF2B5EF4-FFF2-40B4-BE49-F238E27FC236}">
              <a16:creationId xmlns:a16="http://schemas.microsoft.com/office/drawing/2014/main" id="{21F12EC9-535D-4D63-94D6-3B23DAD998A3}"/>
            </a:ext>
          </a:extLst>
        </xdr:cNvPr>
        <xdr:cNvSpPr txBox="1"/>
      </xdr:nvSpPr>
      <xdr:spPr>
        <a:xfrm>
          <a:off x="855354" y="136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144035</xdr:rowOff>
    </xdr:from>
    <xdr:ext cx="405111" cy="259045"/>
    <xdr:sp macro="" textlink="">
      <xdr:nvSpPr>
        <xdr:cNvPr id="310" name="n_1mainValue【公営住宅】&#10;有形固定資産減価償却率">
          <a:extLst>
            <a:ext uri="{FF2B5EF4-FFF2-40B4-BE49-F238E27FC236}">
              <a16:creationId xmlns:a16="http://schemas.microsoft.com/office/drawing/2014/main" id="{D7E3F765-468E-4DE4-97E7-D1E46A6B86F9}"/>
            </a:ext>
          </a:extLst>
        </xdr:cNvPr>
        <xdr:cNvSpPr txBox="1"/>
      </xdr:nvSpPr>
      <xdr:spPr>
        <a:xfrm>
          <a:off x="3239144" y="142010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100601</xdr:rowOff>
    </xdr:from>
    <xdr:ext cx="405111" cy="259045"/>
    <xdr:sp macro="" textlink="">
      <xdr:nvSpPr>
        <xdr:cNvPr id="311" name="n_2mainValue【公営住宅】&#10;有形固定資産減価償却率">
          <a:extLst>
            <a:ext uri="{FF2B5EF4-FFF2-40B4-BE49-F238E27FC236}">
              <a16:creationId xmlns:a16="http://schemas.microsoft.com/office/drawing/2014/main" id="{9FF4A86F-3993-465E-A6F9-0DA30DE0B473}"/>
            </a:ext>
          </a:extLst>
        </xdr:cNvPr>
        <xdr:cNvSpPr txBox="1"/>
      </xdr:nvSpPr>
      <xdr:spPr>
        <a:xfrm>
          <a:off x="2439044" y="1415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57166</xdr:rowOff>
    </xdr:from>
    <xdr:ext cx="405111" cy="259045"/>
    <xdr:sp macro="" textlink="">
      <xdr:nvSpPr>
        <xdr:cNvPr id="312" name="n_3mainValue【公営住宅】&#10;有形固定資産減価償却率">
          <a:extLst>
            <a:ext uri="{FF2B5EF4-FFF2-40B4-BE49-F238E27FC236}">
              <a16:creationId xmlns:a16="http://schemas.microsoft.com/office/drawing/2014/main" id="{9076C05C-F9FF-42C1-BC80-A9391E0917E9}"/>
            </a:ext>
          </a:extLst>
        </xdr:cNvPr>
        <xdr:cNvSpPr txBox="1"/>
      </xdr:nvSpPr>
      <xdr:spPr>
        <a:xfrm>
          <a:off x="1641484" y="14112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9162</xdr:rowOff>
    </xdr:from>
    <xdr:ext cx="405111" cy="259045"/>
    <xdr:sp macro="" textlink="">
      <xdr:nvSpPr>
        <xdr:cNvPr id="313" name="n_4mainValue【公営住宅】&#10;有形固定資産減価償却率">
          <a:extLst>
            <a:ext uri="{FF2B5EF4-FFF2-40B4-BE49-F238E27FC236}">
              <a16:creationId xmlns:a16="http://schemas.microsoft.com/office/drawing/2014/main" id="{7AC75F2F-DE18-4A1F-AE84-CCF9CDE09C0B}"/>
            </a:ext>
          </a:extLst>
        </xdr:cNvPr>
        <xdr:cNvSpPr txBox="1"/>
      </xdr:nvSpPr>
      <xdr:spPr>
        <a:xfrm>
          <a:off x="855354" y="1406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4" name="正方形/長方形 313">
          <a:extLst>
            <a:ext uri="{FF2B5EF4-FFF2-40B4-BE49-F238E27FC236}">
              <a16:creationId xmlns:a16="http://schemas.microsoft.com/office/drawing/2014/main" id="{9278F8EB-F8E8-4E6F-AFBB-DCEF582E5180}"/>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5" name="正方形/長方形 314">
          <a:extLst>
            <a:ext uri="{FF2B5EF4-FFF2-40B4-BE49-F238E27FC236}">
              <a16:creationId xmlns:a16="http://schemas.microsoft.com/office/drawing/2014/main" id="{CDB1A941-2D36-40D8-AB5D-31F46FA6205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6" name="正方形/長方形 315">
          <a:extLst>
            <a:ext uri="{FF2B5EF4-FFF2-40B4-BE49-F238E27FC236}">
              <a16:creationId xmlns:a16="http://schemas.microsoft.com/office/drawing/2014/main" id="{69598A1D-265A-4347-ABE7-8D8EE7FAAEA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7" name="正方形/長方形 316">
          <a:extLst>
            <a:ext uri="{FF2B5EF4-FFF2-40B4-BE49-F238E27FC236}">
              <a16:creationId xmlns:a16="http://schemas.microsoft.com/office/drawing/2014/main" id="{02C1B63F-8756-4D83-A0D3-4A79F87A2187}"/>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8" name="正方形/長方形 317">
          <a:extLst>
            <a:ext uri="{FF2B5EF4-FFF2-40B4-BE49-F238E27FC236}">
              <a16:creationId xmlns:a16="http://schemas.microsoft.com/office/drawing/2014/main" id="{20ABDA01-532C-4237-99F7-EC6DF21FC162}"/>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9" name="正方形/長方形 318">
          <a:extLst>
            <a:ext uri="{FF2B5EF4-FFF2-40B4-BE49-F238E27FC236}">
              <a16:creationId xmlns:a16="http://schemas.microsoft.com/office/drawing/2014/main" id="{E07D00A0-67EC-4991-8F92-E102453C527B}"/>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0" name="正方形/長方形 319">
          <a:extLst>
            <a:ext uri="{FF2B5EF4-FFF2-40B4-BE49-F238E27FC236}">
              <a16:creationId xmlns:a16="http://schemas.microsoft.com/office/drawing/2014/main" id="{A8D2339A-4775-4032-85F1-71881013AF2B}"/>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1" name="正方形/長方形 320">
          <a:extLst>
            <a:ext uri="{FF2B5EF4-FFF2-40B4-BE49-F238E27FC236}">
              <a16:creationId xmlns:a16="http://schemas.microsoft.com/office/drawing/2014/main" id="{4336F699-6FAD-4898-8E85-E7A2762B689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2" name="テキスト ボックス 321">
          <a:extLst>
            <a:ext uri="{FF2B5EF4-FFF2-40B4-BE49-F238E27FC236}">
              <a16:creationId xmlns:a16="http://schemas.microsoft.com/office/drawing/2014/main" id="{47839015-BFE1-49E1-8187-EB253E69EEFC}"/>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3" name="直線コネクタ 322">
          <a:extLst>
            <a:ext uri="{FF2B5EF4-FFF2-40B4-BE49-F238E27FC236}">
              <a16:creationId xmlns:a16="http://schemas.microsoft.com/office/drawing/2014/main" id="{0FB4FED0-90E9-42CF-AE6F-B0077909BB5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4" name="直線コネクタ 323">
          <a:extLst>
            <a:ext uri="{FF2B5EF4-FFF2-40B4-BE49-F238E27FC236}">
              <a16:creationId xmlns:a16="http://schemas.microsoft.com/office/drawing/2014/main" id="{24E80ABB-4D4A-4417-A4C5-D50BD724EC92}"/>
            </a:ext>
          </a:extLst>
        </xdr:cNvPr>
        <xdr:cNvCxnSpPr/>
      </xdr:nvCxnSpPr>
      <xdr:spPr>
        <a:xfrm>
          <a:off x="5960110" y="1491723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5" name="テキスト ボックス 324">
          <a:extLst>
            <a:ext uri="{FF2B5EF4-FFF2-40B4-BE49-F238E27FC236}">
              <a16:creationId xmlns:a16="http://schemas.microsoft.com/office/drawing/2014/main" id="{31E9EA2C-3796-4838-ABD4-4EFC87E0E89F}"/>
            </a:ext>
          </a:extLst>
        </xdr:cNvPr>
        <xdr:cNvSpPr txBox="1"/>
      </xdr:nvSpPr>
      <xdr:spPr>
        <a:xfrm>
          <a:off x="552722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6" name="直線コネクタ 325">
          <a:extLst>
            <a:ext uri="{FF2B5EF4-FFF2-40B4-BE49-F238E27FC236}">
              <a16:creationId xmlns:a16="http://schemas.microsoft.com/office/drawing/2014/main" id="{9B37634E-31B8-4C65-ADF5-140F7098E795}"/>
            </a:ext>
          </a:extLst>
        </xdr:cNvPr>
        <xdr:cNvCxnSpPr/>
      </xdr:nvCxnSpPr>
      <xdr:spPr>
        <a:xfrm>
          <a:off x="5960110" y="1459066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7" name="テキスト ボックス 326">
          <a:extLst>
            <a:ext uri="{FF2B5EF4-FFF2-40B4-BE49-F238E27FC236}">
              <a16:creationId xmlns:a16="http://schemas.microsoft.com/office/drawing/2014/main" id="{F6FD4DAC-8811-4229-B393-84A9F40DBCC1}"/>
            </a:ext>
          </a:extLst>
        </xdr:cNvPr>
        <xdr:cNvSpPr txBox="1"/>
      </xdr:nvSpPr>
      <xdr:spPr>
        <a:xfrm>
          <a:off x="5527221" y="1444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8" name="直線コネクタ 327">
          <a:extLst>
            <a:ext uri="{FF2B5EF4-FFF2-40B4-BE49-F238E27FC236}">
              <a16:creationId xmlns:a16="http://schemas.microsoft.com/office/drawing/2014/main" id="{9F058F14-F7A4-481F-AD09-311C6004774C}"/>
            </a:ext>
          </a:extLst>
        </xdr:cNvPr>
        <xdr:cNvCxnSpPr/>
      </xdr:nvCxnSpPr>
      <xdr:spPr>
        <a:xfrm>
          <a:off x="5960110" y="1425838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9" name="テキスト ボックス 328">
          <a:extLst>
            <a:ext uri="{FF2B5EF4-FFF2-40B4-BE49-F238E27FC236}">
              <a16:creationId xmlns:a16="http://schemas.microsoft.com/office/drawing/2014/main" id="{669B2568-AFA2-4315-BC7F-A7FE69174D0B}"/>
            </a:ext>
          </a:extLst>
        </xdr:cNvPr>
        <xdr:cNvSpPr txBox="1"/>
      </xdr:nvSpPr>
      <xdr:spPr>
        <a:xfrm>
          <a:off x="5527221" y="1411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0" name="直線コネクタ 329">
          <a:extLst>
            <a:ext uri="{FF2B5EF4-FFF2-40B4-BE49-F238E27FC236}">
              <a16:creationId xmlns:a16="http://schemas.microsoft.com/office/drawing/2014/main" id="{7D1EE1A1-4B34-4098-8B13-FD9B8A922D17}"/>
            </a:ext>
          </a:extLst>
        </xdr:cNvPr>
        <xdr:cNvCxnSpPr/>
      </xdr:nvCxnSpPr>
      <xdr:spPr>
        <a:xfrm>
          <a:off x="5960110" y="1393561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1" name="テキスト ボックス 330">
          <a:extLst>
            <a:ext uri="{FF2B5EF4-FFF2-40B4-BE49-F238E27FC236}">
              <a16:creationId xmlns:a16="http://schemas.microsoft.com/office/drawing/2014/main" id="{58ACE832-EF36-4DF7-BEFF-4900C53B3874}"/>
            </a:ext>
          </a:extLst>
        </xdr:cNvPr>
        <xdr:cNvSpPr txBox="1"/>
      </xdr:nvSpPr>
      <xdr:spPr>
        <a:xfrm>
          <a:off x="55272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2" name="直線コネクタ 331">
          <a:extLst>
            <a:ext uri="{FF2B5EF4-FFF2-40B4-BE49-F238E27FC236}">
              <a16:creationId xmlns:a16="http://schemas.microsoft.com/office/drawing/2014/main" id="{3CFACB7A-5878-436A-ABA8-4863F2C599F9}"/>
            </a:ext>
          </a:extLst>
        </xdr:cNvPr>
        <xdr:cNvCxnSpPr/>
      </xdr:nvCxnSpPr>
      <xdr:spPr>
        <a:xfrm>
          <a:off x="5960110" y="1360333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3" name="テキスト ボックス 332">
          <a:extLst>
            <a:ext uri="{FF2B5EF4-FFF2-40B4-BE49-F238E27FC236}">
              <a16:creationId xmlns:a16="http://schemas.microsoft.com/office/drawing/2014/main" id="{F5B9E117-07A0-442B-9A8E-F3FB32709580}"/>
            </a:ext>
          </a:extLst>
        </xdr:cNvPr>
        <xdr:cNvSpPr txBox="1"/>
      </xdr:nvSpPr>
      <xdr:spPr>
        <a:xfrm>
          <a:off x="5527221" y="1346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4" name="直線コネクタ 333">
          <a:extLst>
            <a:ext uri="{FF2B5EF4-FFF2-40B4-BE49-F238E27FC236}">
              <a16:creationId xmlns:a16="http://schemas.microsoft.com/office/drawing/2014/main" id="{4BD4D072-3623-4A27-8C96-F3551EF894A7}"/>
            </a:ext>
          </a:extLst>
        </xdr:cNvPr>
        <xdr:cNvCxnSpPr/>
      </xdr:nvCxnSpPr>
      <xdr:spPr>
        <a:xfrm>
          <a:off x="5960110" y="132805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5" name="テキスト ボックス 334">
          <a:extLst>
            <a:ext uri="{FF2B5EF4-FFF2-40B4-BE49-F238E27FC236}">
              <a16:creationId xmlns:a16="http://schemas.microsoft.com/office/drawing/2014/main" id="{EBAF5A41-88A8-42D3-8EDD-0FBFAC0BFD81}"/>
            </a:ext>
          </a:extLst>
        </xdr:cNvPr>
        <xdr:cNvSpPr txBox="1"/>
      </xdr:nvSpPr>
      <xdr:spPr>
        <a:xfrm>
          <a:off x="5527221" y="1313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09F164AC-973D-4A0F-B826-D7F637B821BC}"/>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DFBE4AFA-1074-4688-AF1D-A9A8E1E9CEED}"/>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680E6D8A-007B-4BF1-B8E3-9C642E6720B6}"/>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8708</xdr:rowOff>
    </xdr:from>
    <xdr:to>
      <xdr:col>54</xdr:col>
      <xdr:colOff>189865</xdr:colOff>
      <xdr:row>86</xdr:row>
      <xdr:rowOff>111579</xdr:rowOff>
    </xdr:to>
    <xdr:cxnSp macro="">
      <xdr:nvCxnSpPr>
        <xdr:cNvPr id="339" name="直線コネクタ 338">
          <a:extLst>
            <a:ext uri="{FF2B5EF4-FFF2-40B4-BE49-F238E27FC236}">
              <a16:creationId xmlns:a16="http://schemas.microsoft.com/office/drawing/2014/main" id="{9726FF91-21E3-4DBB-93BC-779211E20AA5}"/>
            </a:ext>
          </a:extLst>
        </xdr:cNvPr>
        <xdr:cNvCxnSpPr/>
      </xdr:nvCxnSpPr>
      <xdr:spPr>
        <a:xfrm flipV="1">
          <a:off x="9429115" y="13383713"/>
          <a:ext cx="0" cy="1472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115406</xdr:rowOff>
    </xdr:from>
    <xdr:ext cx="469744" cy="259045"/>
    <xdr:sp macro="" textlink="">
      <xdr:nvSpPr>
        <xdr:cNvPr id="340" name="【公営住宅】&#10;一人当たり面積最小値テキスト">
          <a:extLst>
            <a:ext uri="{FF2B5EF4-FFF2-40B4-BE49-F238E27FC236}">
              <a16:creationId xmlns:a16="http://schemas.microsoft.com/office/drawing/2014/main" id="{514C702C-0B08-464E-828E-BB6E9AA2365D}"/>
            </a:ext>
          </a:extLst>
        </xdr:cNvPr>
        <xdr:cNvSpPr txBox="1"/>
      </xdr:nvSpPr>
      <xdr:spPr>
        <a:xfrm>
          <a:off x="9467850" y="14860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111579</xdr:rowOff>
    </xdr:from>
    <xdr:to>
      <xdr:col>55</xdr:col>
      <xdr:colOff>88900</xdr:colOff>
      <xdr:row>86</xdr:row>
      <xdr:rowOff>111579</xdr:rowOff>
    </xdr:to>
    <xdr:cxnSp macro="">
      <xdr:nvCxnSpPr>
        <xdr:cNvPr id="341" name="直線コネクタ 340">
          <a:extLst>
            <a:ext uri="{FF2B5EF4-FFF2-40B4-BE49-F238E27FC236}">
              <a16:creationId xmlns:a16="http://schemas.microsoft.com/office/drawing/2014/main" id="{588D594E-47F6-4413-A92D-BB573A9C6C3F}"/>
            </a:ext>
          </a:extLst>
        </xdr:cNvPr>
        <xdr:cNvCxnSpPr/>
      </xdr:nvCxnSpPr>
      <xdr:spPr>
        <a:xfrm>
          <a:off x="9356090" y="1485627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126835</xdr:rowOff>
    </xdr:from>
    <xdr:ext cx="469744" cy="259045"/>
    <xdr:sp macro="" textlink="">
      <xdr:nvSpPr>
        <xdr:cNvPr id="342" name="【公営住宅】&#10;一人当たり面積最大値テキスト">
          <a:extLst>
            <a:ext uri="{FF2B5EF4-FFF2-40B4-BE49-F238E27FC236}">
              <a16:creationId xmlns:a16="http://schemas.microsoft.com/office/drawing/2014/main" id="{D42A0A0C-A1F1-4B30-B975-E1982F126D30}"/>
            </a:ext>
          </a:extLst>
        </xdr:cNvPr>
        <xdr:cNvSpPr txBox="1"/>
      </xdr:nvSpPr>
      <xdr:spPr>
        <a:xfrm>
          <a:off x="9467850" y="1316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8708</xdr:rowOff>
    </xdr:from>
    <xdr:to>
      <xdr:col>55</xdr:col>
      <xdr:colOff>88900</xdr:colOff>
      <xdr:row>78</xdr:row>
      <xdr:rowOff>8708</xdr:rowOff>
    </xdr:to>
    <xdr:cxnSp macro="">
      <xdr:nvCxnSpPr>
        <xdr:cNvPr id="343" name="直線コネクタ 342">
          <a:extLst>
            <a:ext uri="{FF2B5EF4-FFF2-40B4-BE49-F238E27FC236}">
              <a16:creationId xmlns:a16="http://schemas.microsoft.com/office/drawing/2014/main" id="{0AD47077-3336-48AC-9684-99E66D55FE98}"/>
            </a:ext>
          </a:extLst>
        </xdr:cNvPr>
        <xdr:cNvCxnSpPr/>
      </xdr:nvCxnSpPr>
      <xdr:spPr>
        <a:xfrm>
          <a:off x="9356090" y="1338371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91457</xdr:rowOff>
    </xdr:from>
    <xdr:ext cx="469744" cy="259045"/>
    <xdr:sp macro="" textlink="">
      <xdr:nvSpPr>
        <xdr:cNvPr id="344" name="【公営住宅】&#10;一人当たり面積平均値テキスト">
          <a:extLst>
            <a:ext uri="{FF2B5EF4-FFF2-40B4-BE49-F238E27FC236}">
              <a16:creationId xmlns:a16="http://schemas.microsoft.com/office/drawing/2014/main" id="{9F318F64-4D2D-49BB-8BAA-B422253FB950}"/>
            </a:ext>
          </a:extLst>
        </xdr:cNvPr>
        <xdr:cNvSpPr txBox="1"/>
      </xdr:nvSpPr>
      <xdr:spPr>
        <a:xfrm>
          <a:off x="9467850" y="143256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5" name="フローチャート: 判断 344">
          <a:extLst>
            <a:ext uri="{FF2B5EF4-FFF2-40B4-BE49-F238E27FC236}">
              <a16:creationId xmlns:a16="http://schemas.microsoft.com/office/drawing/2014/main" id="{B284790B-E2C7-402B-A58D-E3F1742DDF9A}"/>
            </a:ext>
          </a:extLst>
        </xdr:cNvPr>
        <xdr:cNvSpPr/>
      </xdr:nvSpPr>
      <xdr:spPr>
        <a:xfrm>
          <a:off x="9394190" y="14343380"/>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111398</xdr:rowOff>
    </xdr:from>
    <xdr:to>
      <xdr:col>50</xdr:col>
      <xdr:colOff>165100</xdr:colOff>
      <xdr:row>84</xdr:row>
      <xdr:rowOff>41548</xdr:rowOff>
    </xdr:to>
    <xdr:sp macro="" textlink="">
      <xdr:nvSpPr>
        <xdr:cNvPr id="346" name="フローチャート: 判断 345">
          <a:extLst>
            <a:ext uri="{FF2B5EF4-FFF2-40B4-BE49-F238E27FC236}">
              <a16:creationId xmlns:a16="http://schemas.microsoft.com/office/drawing/2014/main" id="{6AFA7910-856B-4154-AD9B-C2AACEC3C96A}"/>
            </a:ext>
          </a:extLst>
        </xdr:cNvPr>
        <xdr:cNvSpPr/>
      </xdr:nvSpPr>
      <xdr:spPr>
        <a:xfrm>
          <a:off x="8632190" y="14341748"/>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109764</xdr:rowOff>
    </xdr:from>
    <xdr:to>
      <xdr:col>46</xdr:col>
      <xdr:colOff>38100</xdr:colOff>
      <xdr:row>84</xdr:row>
      <xdr:rowOff>39914</xdr:rowOff>
    </xdr:to>
    <xdr:sp macro="" textlink="">
      <xdr:nvSpPr>
        <xdr:cNvPr id="347" name="フローチャート: 判断 346">
          <a:extLst>
            <a:ext uri="{FF2B5EF4-FFF2-40B4-BE49-F238E27FC236}">
              <a16:creationId xmlns:a16="http://schemas.microsoft.com/office/drawing/2014/main" id="{039F8FC7-214A-463D-AAEB-99232B9AC67D}"/>
            </a:ext>
          </a:extLst>
        </xdr:cNvPr>
        <xdr:cNvSpPr/>
      </xdr:nvSpPr>
      <xdr:spPr>
        <a:xfrm>
          <a:off x="7846060" y="1433820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70576</xdr:rowOff>
    </xdr:from>
    <xdr:to>
      <xdr:col>41</xdr:col>
      <xdr:colOff>101600</xdr:colOff>
      <xdr:row>84</xdr:row>
      <xdr:rowOff>726</xdr:rowOff>
    </xdr:to>
    <xdr:sp macro="" textlink="">
      <xdr:nvSpPr>
        <xdr:cNvPr id="348" name="フローチャート: 判断 347">
          <a:extLst>
            <a:ext uri="{FF2B5EF4-FFF2-40B4-BE49-F238E27FC236}">
              <a16:creationId xmlns:a16="http://schemas.microsoft.com/office/drawing/2014/main" id="{EF15FF11-FC18-42BD-8C13-07A73D146EE1}"/>
            </a:ext>
          </a:extLst>
        </xdr:cNvPr>
        <xdr:cNvSpPr/>
      </xdr:nvSpPr>
      <xdr:spPr>
        <a:xfrm>
          <a:off x="7029450" y="1429902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47716</xdr:rowOff>
    </xdr:from>
    <xdr:to>
      <xdr:col>36</xdr:col>
      <xdr:colOff>165100</xdr:colOff>
      <xdr:row>83</xdr:row>
      <xdr:rowOff>149316</xdr:rowOff>
    </xdr:to>
    <xdr:sp macro="" textlink="">
      <xdr:nvSpPr>
        <xdr:cNvPr id="349" name="フローチャート: 判断 348">
          <a:extLst>
            <a:ext uri="{FF2B5EF4-FFF2-40B4-BE49-F238E27FC236}">
              <a16:creationId xmlns:a16="http://schemas.microsoft.com/office/drawing/2014/main" id="{6A05F5A5-E2C7-4439-8FD7-A302E81BCEE6}"/>
            </a:ext>
          </a:extLst>
        </xdr:cNvPr>
        <xdr:cNvSpPr/>
      </xdr:nvSpPr>
      <xdr:spPr>
        <a:xfrm>
          <a:off x="6231890" y="142799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7E5200F-4799-4EB1-81F4-CEA4B752E145}"/>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7DA14FFA-535E-42AA-A99D-C8EE48CDF3B7}"/>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797479DE-EA5F-439E-94FE-ED73358119B9}"/>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BAA517A0-5AAF-40C0-A361-EC3FD3DEC6F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811AB69A-BE64-4A92-B765-CDA289EFE70B}"/>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62412</xdr:rowOff>
    </xdr:from>
    <xdr:to>
      <xdr:col>55</xdr:col>
      <xdr:colOff>50800</xdr:colOff>
      <xdr:row>82</xdr:row>
      <xdr:rowOff>164012</xdr:rowOff>
    </xdr:to>
    <xdr:sp macro="" textlink="">
      <xdr:nvSpPr>
        <xdr:cNvPr id="355" name="楕円 354">
          <a:extLst>
            <a:ext uri="{FF2B5EF4-FFF2-40B4-BE49-F238E27FC236}">
              <a16:creationId xmlns:a16="http://schemas.microsoft.com/office/drawing/2014/main" id="{611A434B-EC70-485D-8C6C-6DC4FBA06BCA}"/>
            </a:ext>
          </a:extLst>
        </xdr:cNvPr>
        <xdr:cNvSpPr/>
      </xdr:nvSpPr>
      <xdr:spPr>
        <a:xfrm>
          <a:off x="9394190" y="14117502"/>
          <a:ext cx="9017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85289</xdr:rowOff>
    </xdr:from>
    <xdr:ext cx="469744" cy="259045"/>
    <xdr:sp macro="" textlink="">
      <xdr:nvSpPr>
        <xdr:cNvPr id="356" name="【公営住宅】&#10;一人当たり面積該当値テキスト">
          <a:extLst>
            <a:ext uri="{FF2B5EF4-FFF2-40B4-BE49-F238E27FC236}">
              <a16:creationId xmlns:a16="http://schemas.microsoft.com/office/drawing/2014/main" id="{A094F06E-3A3E-40D8-85EB-B268CE31564A}"/>
            </a:ext>
          </a:extLst>
        </xdr:cNvPr>
        <xdr:cNvSpPr txBox="1"/>
      </xdr:nvSpPr>
      <xdr:spPr>
        <a:xfrm>
          <a:off x="9467850" y="13974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70576</xdr:rowOff>
    </xdr:from>
    <xdr:to>
      <xdr:col>50</xdr:col>
      <xdr:colOff>165100</xdr:colOff>
      <xdr:row>83</xdr:row>
      <xdr:rowOff>726</xdr:rowOff>
    </xdr:to>
    <xdr:sp macro="" textlink="">
      <xdr:nvSpPr>
        <xdr:cNvPr id="357" name="楕円 356">
          <a:extLst>
            <a:ext uri="{FF2B5EF4-FFF2-40B4-BE49-F238E27FC236}">
              <a16:creationId xmlns:a16="http://schemas.microsoft.com/office/drawing/2014/main" id="{549F4699-41A2-4E23-BB3F-21A94BA9A1F5}"/>
            </a:ext>
          </a:extLst>
        </xdr:cNvPr>
        <xdr:cNvSpPr/>
      </xdr:nvSpPr>
      <xdr:spPr>
        <a:xfrm>
          <a:off x="8632190" y="1412757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113212</xdr:rowOff>
    </xdr:from>
    <xdr:to>
      <xdr:col>55</xdr:col>
      <xdr:colOff>0</xdr:colOff>
      <xdr:row>82</xdr:row>
      <xdr:rowOff>121376</xdr:rowOff>
    </xdr:to>
    <xdr:cxnSp macro="">
      <xdr:nvCxnSpPr>
        <xdr:cNvPr id="358" name="直線コネクタ 357">
          <a:extLst>
            <a:ext uri="{FF2B5EF4-FFF2-40B4-BE49-F238E27FC236}">
              <a16:creationId xmlns:a16="http://schemas.microsoft.com/office/drawing/2014/main" id="{13732217-FCFE-4946-B28F-DEF823C3BCAB}"/>
            </a:ext>
          </a:extLst>
        </xdr:cNvPr>
        <xdr:cNvCxnSpPr/>
      </xdr:nvCxnSpPr>
      <xdr:spPr>
        <a:xfrm flipV="1">
          <a:off x="8686800" y="14172112"/>
          <a:ext cx="742950" cy="10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78739</xdr:rowOff>
    </xdr:from>
    <xdr:to>
      <xdr:col>46</xdr:col>
      <xdr:colOff>38100</xdr:colOff>
      <xdr:row>83</xdr:row>
      <xdr:rowOff>8889</xdr:rowOff>
    </xdr:to>
    <xdr:sp macro="" textlink="">
      <xdr:nvSpPr>
        <xdr:cNvPr id="359" name="楕円 358">
          <a:extLst>
            <a:ext uri="{FF2B5EF4-FFF2-40B4-BE49-F238E27FC236}">
              <a16:creationId xmlns:a16="http://schemas.microsoft.com/office/drawing/2014/main" id="{E964C92E-C45F-4E8C-9391-5A6C4376B3FB}"/>
            </a:ext>
          </a:extLst>
        </xdr:cNvPr>
        <xdr:cNvSpPr/>
      </xdr:nvSpPr>
      <xdr:spPr>
        <a:xfrm>
          <a:off x="7846060" y="1413763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121376</xdr:rowOff>
    </xdr:from>
    <xdr:to>
      <xdr:col>50</xdr:col>
      <xdr:colOff>114300</xdr:colOff>
      <xdr:row>82</xdr:row>
      <xdr:rowOff>129539</xdr:rowOff>
    </xdr:to>
    <xdr:cxnSp macro="">
      <xdr:nvCxnSpPr>
        <xdr:cNvPr id="360" name="直線コネクタ 359">
          <a:extLst>
            <a:ext uri="{FF2B5EF4-FFF2-40B4-BE49-F238E27FC236}">
              <a16:creationId xmlns:a16="http://schemas.microsoft.com/office/drawing/2014/main" id="{833E6AF1-9FD4-49EF-9817-764E55F91772}"/>
            </a:ext>
          </a:extLst>
        </xdr:cNvPr>
        <xdr:cNvCxnSpPr/>
      </xdr:nvCxnSpPr>
      <xdr:spPr>
        <a:xfrm flipV="1">
          <a:off x="7889240" y="14182181"/>
          <a:ext cx="797560" cy="10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86905</xdr:rowOff>
    </xdr:from>
    <xdr:to>
      <xdr:col>41</xdr:col>
      <xdr:colOff>101600</xdr:colOff>
      <xdr:row>83</xdr:row>
      <xdr:rowOff>17055</xdr:rowOff>
    </xdr:to>
    <xdr:sp macro="" textlink="">
      <xdr:nvSpPr>
        <xdr:cNvPr id="361" name="楕円 360">
          <a:extLst>
            <a:ext uri="{FF2B5EF4-FFF2-40B4-BE49-F238E27FC236}">
              <a16:creationId xmlns:a16="http://schemas.microsoft.com/office/drawing/2014/main" id="{4CC0791A-95C2-4FD5-AC9E-8BB1DB32C71D}"/>
            </a:ext>
          </a:extLst>
        </xdr:cNvPr>
        <xdr:cNvSpPr/>
      </xdr:nvSpPr>
      <xdr:spPr>
        <a:xfrm>
          <a:off x="7029450" y="1414771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129539</xdr:rowOff>
    </xdr:from>
    <xdr:to>
      <xdr:col>45</xdr:col>
      <xdr:colOff>177800</xdr:colOff>
      <xdr:row>82</xdr:row>
      <xdr:rowOff>137705</xdr:rowOff>
    </xdr:to>
    <xdr:cxnSp macro="">
      <xdr:nvCxnSpPr>
        <xdr:cNvPr id="362" name="直線コネクタ 361">
          <a:extLst>
            <a:ext uri="{FF2B5EF4-FFF2-40B4-BE49-F238E27FC236}">
              <a16:creationId xmlns:a16="http://schemas.microsoft.com/office/drawing/2014/main" id="{9A03E2E3-43EC-4FEB-AFE3-569B49223D75}"/>
            </a:ext>
          </a:extLst>
        </xdr:cNvPr>
        <xdr:cNvCxnSpPr/>
      </xdr:nvCxnSpPr>
      <xdr:spPr>
        <a:xfrm flipV="1">
          <a:off x="7084060" y="14192249"/>
          <a:ext cx="805180" cy="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93436</xdr:rowOff>
    </xdr:from>
    <xdr:to>
      <xdr:col>36</xdr:col>
      <xdr:colOff>165100</xdr:colOff>
      <xdr:row>83</xdr:row>
      <xdr:rowOff>23586</xdr:rowOff>
    </xdr:to>
    <xdr:sp macro="" textlink="">
      <xdr:nvSpPr>
        <xdr:cNvPr id="363" name="楕円 362">
          <a:extLst>
            <a:ext uri="{FF2B5EF4-FFF2-40B4-BE49-F238E27FC236}">
              <a16:creationId xmlns:a16="http://schemas.microsoft.com/office/drawing/2014/main" id="{D09A8982-2D59-4BBE-8D2A-0D28DAEA631F}"/>
            </a:ext>
          </a:extLst>
        </xdr:cNvPr>
        <xdr:cNvSpPr/>
      </xdr:nvSpPr>
      <xdr:spPr>
        <a:xfrm>
          <a:off x="6231890" y="1415614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137705</xdr:rowOff>
    </xdr:from>
    <xdr:to>
      <xdr:col>41</xdr:col>
      <xdr:colOff>50800</xdr:colOff>
      <xdr:row>82</xdr:row>
      <xdr:rowOff>144236</xdr:rowOff>
    </xdr:to>
    <xdr:cxnSp macro="">
      <xdr:nvCxnSpPr>
        <xdr:cNvPr id="364" name="直線コネクタ 363">
          <a:extLst>
            <a:ext uri="{FF2B5EF4-FFF2-40B4-BE49-F238E27FC236}">
              <a16:creationId xmlns:a16="http://schemas.microsoft.com/office/drawing/2014/main" id="{90B00F8C-CA89-438B-B824-AA71ED45EF90}"/>
            </a:ext>
          </a:extLst>
        </xdr:cNvPr>
        <xdr:cNvCxnSpPr/>
      </xdr:nvCxnSpPr>
      <xdr:spPr>
        <a:xfrm flipV="1">
          <a:off x="6286500" y="14192795"/>
          <a:ext cx="797560" cy="8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32675</xdr:rowOff>
    </xdr:from>
    <xdr:ext cx="469744" cy="259045"/>
    <xdr:sp macro="" textlink="">
      <xdr:nvSpPr>
        <xdr:cNvPr id="365" name="n_1aveValue【公営住宅】&#10;一人当たり面積">
          <a:extLst>
            <a:ext uri="{FF2B5EF4-FFF2-40B4-BE49-F238E27FC236}">
              <a16:creationId xmlns:a16="http://schemas.microsoft.com/office/drawing/2014/main" id="{09937CA8-4A3D-45E7-B751-64714EBAD8AD}"/>
            </a:ext>
          </a:extLst>
        </xdr:cNvPr>
        <xdr:cNvSpPr txBox="1"/>
      </xdr:nvSpPr>
      <xdr:spPr>
        <a:xfrm>
          <a:off x="8454467" y="14432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31041</xdr:rowOff>
    </xdr:from>
    <xdr:ext cx="469744" cy="259045"/>
    <xdr:sp macro="" textlink="">
      <xdr:nvSpPr>
        <xdr:cNvPr id="366" name="n_2aveValue【公営住宅】&#10;一人当たり面積">
          <a:extLst>
            <a:ext uri="{FF2B5EF4-FFF2-40B4-BE49-F238E27FC236}">
              <a16:creationId xmlns:a16="http://schemas.microsoft.com/office/drawing/2014/main" id="{21D17533-7C8D-45D3-9D3D-C51AC2989A3C}"/>
            </a:ext>
          </a:extLst>
        </xdr:cNvPr>
        <xdr:cNvSpPr txBox="1"/>
      </xdr:nvSpPr>
      <xdr:spPr>
        <a:xfrm>
          <a:off x="7673417" y="14430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163303</xdr:rowOff>
    </xdr:from>
    <xdr:ext cx="469744" cy="259045"/>
    <xdr:sp macro="" textlink="">
      <xdr:nvSpPr>
        <xdr:cNvPr id="367" name="n_3aveValue【公営住宅】&#10;一人当たり面積">
          <a:extLst>
            <a:ext uri="{FF2B5EF4-FFF2-40B4-BE49-F238E27FC236}">
              <a16:creationId xmlns:a16="http://schemas.microsoft.com/office/drawing/2014/main" id="{51418257-551D-4033-A5BE-31143F99A94C}"/>
            </a:ext>
          </a:extLst>
        </xdr:cNvPr>
        <xdr:cNvSpPr txBox="1"/>
      </xdr:nvSpPr>
      <xdr:spPr>
        <a:xfrm>
          <a:off x="6866332" y="14395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140443</xdr:rowOff>
    </xdr:from>
    <xdr:ext cx="469744" cy="259045"/>
    <xdr:sp macro="" textlink="">
      <xdr:nvSpPr>
        <xdr:cNvPr id="368" name="n_4aveValue【公営住宅】&#10;一人当たり面積">
          <a:extLst>
            <a:ext uri="{FF2B5EF4-FFF2-40B4-BE49-F238E27FC236}">
              <a16:creationId xmlns:a16="http://schemas.microsoft.com/office/drawing/2014/main" id="{F6B6F625-A95A-4F71-BC2D-13FBCED52770}"/>
            </a:ext>
          </a:extLst>
        </xdr:cNvPr>
        <xdr:cNvSpPr txBox="1"/>
      </xdr:nvSpPr>
      <xdr:spPr>
        <a:xfrm>
          <a:off x="6068772" y="1436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17253</xdr:rowOff>
    </xdr:from>
    <xdr:ext cx="469744" cy="259045"/>
    <xdr:sp macro="" textlink="">
      <xdr:nvSpPr>
        <xdr:cNvPr id="369" name="n_1mainValue【公営住宅】&#10;一人当たり面積">
          <a:extLst>
            <a:ext uri="{FF2B5EF4-FFF2-40B4-BE49-F238E27FC236}">
              <a16:creationId xmlns:a16="http://schemas.microsoft.com/office/drawing/2014/main" id="{0639D08A-813F-432A-A2C9-108B6977BBD2}"/>
            </a:ext>
          </a:extLst>
        </xdr:cNvPr>
        <xdr:cNvSpPr txBox="1"/>
      </xdr:nvSpPr>
      <xdr:spPr>
        <a:xfrm>
          <a:off x="8454467" y="1390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25416</xdr:rowOff>
    </xdr:from>
    <xdr:ext cx="469744" cy="259045"/>
    <xdr:sp macro="" textlink="">
      <xdr:nvSpPr>
        <xdr:cNvPr id="370" name="n_2mainValue【公営住宅】&#10;一人当たり面積">
          <a:extLst>
            <a:ext uri="{FF2B5EF4-FFF2-40B4-BE49-F238E27FC236}">
              <a16:creationId xmlns:a16="http://schemas.microsoft.com/office/drawing/2014/main" id="{D13B0471-EFCD-4F22-BDD9-D7012E9691A7}"/>
            </a:ext>
          </a:extLst>
        </xdr:cNvPr>
        <xdr:cNvSpPr txBox="1"/>
      </xdr:nvSpPr>
      <xdr:spPr>
        <a:xfrm>
          <a:off x="7673417" y="13909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33582</xdr:rowOff>
    </xdr:from>
    <xdr:ext cx="469744" cy="259045"/>
    <xdr:sp macro="" textlink="">
      <xdr:nvSpPr>
        <xdr:cNvPr id="371" name="n_3mainValue【公営住宅】&#10;一人当たり面積">
          <a:extLst>
            <a:ext uri="{FF2B5EF4-FFF2-40B4-BE49-F238E27FC236}">
              <a16:creationId xmlns:a16="http://schemas.microsoft.com/office/drawing/2014/main" id="{8CD42B1A-3186-4FF5-A201-2A03867E19FF}"/>
            </a:ext>
          </a:extLst>
        </xdr:cNvPr>
        <xdr:cNvSpPr txBox="1"/>
      </xdr:nvSpPr>
      <xdr:spPr>
        <a:xfrm>
          <a:off x="6866332" y="1391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40113</xdr:rowOff>
    </xdr:from>
    <xdr:ext cx="469744" cy="259045"/>
    <xdr:sp macro="" textlink="">
      <xdr:nvSpPr>
        <xdr:cNvPr id="372" name="n_4mainValue【公営住宅】&#10;一人当たり面積">
          <a:extLst>
            <a:ext uri="{FF2B5EF4-FFF2-40B4-BE49-F238E27FC236}">
              <a16:creationId xmlns:a16="http://schemas.microsoft.com/office/drawing/2014/main" id="{1092A760-3083-4370-A411-A06219480CA6}"/>
            </a:ext>
          </a:extLst>
        </xdr:cNvPr>
        <xdr:cNvSpPr txBox="1"/>
      </xdr:nvSpPr>
      <xdr:spPr>
        <a:xfrm>
          <a:off x="6068772" y="13927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608107B0-C85E-4922-B41F-F7B2D8D11105}"/>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97CEE509-25E2-4D8B-A59B-34B11785C32F}"/>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3AEF342B-FC2C-4C8F-BD8A-78F8CAECC7F1}"/>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0F30FC3B-BDDA-485B-B3B2-555A4764AC79}"/>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46CBF83C-ABF7-43EC-A226-BFE67F42129B}"/>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810871AC-DA81-405C-8B21-9AA857D7E67C}"/>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695F9044-E7C5-4900-A4B9-E6BEDD1950BD}"/>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9F12459B-C836-45BE-B45D-CDEF3F9DB459}"/>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25B0088E-A0CB-45F5-9EFE-23196DBC27FC}"/>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7F40208C-31A6-49B7-AB16-ADBFBEF85632}"/>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83" name="テキスト ボックス 382">
          <a:extLst>
            <a:ext uri="{FF2B5EF4-FFF2-40B4-BE49-F238E27FC236}">
              <a16:creationId xmlns:a16="http://schemas.microsoft.com/office/drawing/2014/main" id="{CF74066D-0D50-46A8-A2B0-CD0EBF60B848}"/>
            </a:ext>
          </a:extLst>
        </xdr:cNvPr>
        <xdr:cNvSpPr txBox="1"/>
      </xdr:nvSpPr>
      <xdr:spPr>
        <a:xfrm>
          <a:off x="343701" y="1890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84" name="直線コネクタ 383">
          <a:extLst>
            <a:ext uri="{FF2B5EF4-FFF2-40B4-BE49-F238E27FC236}">
              <a16:creationId xmlns:a16="http://schemas.microsoft.com/office/drawing/2014/main" id="{885940D8-F1F4-4E1A-AE0F-D09299AF2AB7}"/>
            </a:ext>
          </a:extLst>
        </xdr:cNvPr>
        <xdr:cNvCxnSpPr/>
      </xdr:nvCxnSpPr>
      <xdr:spPr>
        <a:xfrm>
          <a:off x="6858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85" name="テキスト ボックス 384">
          <a:extLst>
            <a:ext uri="{FF2B5EF4-FFF2-40B4-BE49-F238E27FC236}">
              <a16:creationId xmlns:a16="http://schemas.microsoft.com/office/drawing/2014/main" id="{A6410584-6864-4193-890D-1EA8206374C9}"/>
            </a:ext>
          </a:extLst>
        </xdr:cNvPr>
        <xdr:cNvSpPr txBox="1"/>
      </xdr:nvSpPr>
      <xdr:spPr>
        <a:xfrm>
          <a:off x="343701" y="1844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86" name="直線コネクタ 385">
          <a:extLst>
            <a:ext uri="{FF2B5EF4-FFF2-40B4-BE49-F238E27FC236}">
              <a16:creationId xmlns:a16="http://schemas.microsoft.com/office/drawing/2014/main" id="{B68EA78D-9668-4FED-97A3-852C131AC69A}"/>
            </a:ext>
          </a:extLst>
        </xdr:cNvPr>
        <xdr:cNvCxnSpPr/>
      </xdr:nvCxnSpPr>
      <xdr:spPr>
        <a:xfrm>
          <a:off x="6858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87" name="テキスト ボックス 386">
          <a:extLst>
            <a:ext uri="{FF2B5EF4-FFF2-40B4-BE49-F238E27FC236}">
              <a16:creationId xmlns:a16="http://schemas.microsoft.com/office/drawing/2014/main" id="{07DAE0E1-41FD-4EB4-9041-173B746975A7}"/>
            </a:ext>
          </a:extLst>
        </xdr:cNvPr>
        <xdr:cNvSpPr txBox="1"/>
      </xdr:nvSpPr>
      <xdr:spPr>
        <a:xfrm>
          <a:off x="343701" y="1799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88" name="直線コネクタ 387">
          <a:extLst>
            <a:ext uri="{FF2B5EF4-FFF2-40B4-BE49-F238E27FC236}">
              <a16:creationId xmlns:a16="http://schemas.microsoft.com/office/drawing/2014/main" id="{5AA3F9F7-FB51-4CAB-9543-3F33599C5B79}"/>
            </a:ext>
          </a:extLst>
        </xdr:cNvPr>
        <xdr:cNvCxnSpPr/>
      </xdr:nvCxnSpPr>
      <xdr:spPr>
        <a:xfrm>
          <a:off x="6858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89" name="テキスト ボックス 388">
          <a:extLst>
            <a:ext uri="{FF2B5EF4-FFF2-40B4-BE49-F238E27FC236}">
              <a16:creationId xmlns:a16="http://schemas.microsoft.com/office/drawing/2014/main" id="{91713EB5-793A-4D54-B4E9-F6407E09A6E7}"/>
            </a:ext>
          </a:extLst>
        </xdr:cNvPr>
        <xdr:cNvSpPr txBox="1"/>
      </xdr:nvSpPr>
      <xdr:spPr>
        <a:xfrm>
          <a:off x="343701" y="1753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90" name="直線コネクタ 389">
          <a:extLst>
            <a:ext uri="{FF2B5EF4-FFF2-40B4-BE49-F238E27FC236}">
              <a16:creationId xmlns:a16="http://schemas.microsoft.com/office/drawing/2014/main" id="{368EFEF3-35E0-4D38-BF2D-C3E34AE88F1B}"/>
            </a:ext>
          </a:extLst>
        </xdr:cNvPr>
        <xdr:cNvCxnSpPr/>
      </xdr:nvCxnSpPr>
      <xdr:spPr>
        <a:xfrm>
          <a:off x="6858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391" name="テキスト ボックス 390">
          <a:extLst>
            <a:ext uri="{FF2B5EF4-FFF2-40B4-BE49-F238E27FC236}">
              <a16:creationId xmlns:a16="http://schemas.microsoft.com/office/drawing/2014/main" id="{4959F819-30B6-43A2-A21C-EFF295F33344}"/>
            </a:ext>
          </a:extLst>
        </xdr:cNvPr>
        <xdr:cNvSpPr txBox="1"/>
      </xdr:nvSpPr>
      <xdr:spPr>
        <a:xfrm>
          <a:off x="343701" y="1707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2" name="直線コネクタ 391">
          <a:extLst>
            <a:ext uri="{FF2B5EF4-FFF2-40B4-BE49-F238E27FC236}">
              <a16:creationId xmlns:a16="http://schemas.microsoft.com/office/drawing/2014/main" id="{118F2CAF-1A8A-4749-B69C-6231DC3D2708}"/>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93" name="テキスト ボックス 392">
          <a:extLst>
            <a:ext uri="{FF2B5EF4-FFF2-40B4-BE49-F238E27FC236}">
              <a16:creationId xmlns:a16="http://schemas.microsoft.com/office/drawing/2014/main" id="{76145430-1917-49D2-B3BF-2AF0B34DFB39}"/>
            </a:ext>
          </a:extLst>
        </xdr:cNvPr>
        <xdr:cNvSpPr txBox="1"/>
      </xdr:nvSpPr>
      <xdr:spPr>
        <a:xfrm>
          <a:off x="343701" y="1662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4" name="【港湾・漁港】&#10;有形固定資産減価償却率グラフ枠">
          <a:extLst>
            <a:ext uri="{FF2B5EF4-FFF2-40B4-BE49-F238E27FC236}">
              <a16:creationId xmlns:a16="http://schemas.microsoft.com/office/drawing/2014/main" id="{EA38CA0D-1F69-49D0-A6DA-71E736D62DA2}"/>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103632</xdr:rowOff>
    </xdr:from>
    <xdr:to>
      <xdr:col>24</xdr:col>
      <xdr:colOff>62865</xdr:colOff>
      <xdr:row>108</xdr:row>
      <xdr:rowOff>158496</xdr:rowOff>
    </xdr:to>
    <xdr:cxnSp macro="">
      <xdr:nvCxnSpPr>
        <xdr:cNvPr id="395" name="直線コネクタ 394">
          <a:extLst>
            <a:ext uri="{FF2B5EF4-FFF2-40B4-BE49-F238E27FC236}">
              <a16:creationId xmlns:a16="http://schemas.microsoft.com/office/drawing/2014/main" id="{A0528F58-4916-451A-B69C-1121105C9227}"/>
            </a:ext>
          </a:extLst>
        </xdr:cNvPr>
        <xdr:cNvCxnSpPr/>
      </xdr:nvCxnSpPr>
      <xdr:spPr>
        <a:xfrm flipV="1">
          <a:off x="4173855" y="17246727"/>
          <a:ext cx="0" cy="1430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162323</xdr:rowOff>
    </xdr:from>
    <xdr:ext cx="405111" cy="259045"/>
    <xdr:sp macro="" textlink="">
      <xdr:nvSpPr>
        <xdr:cNvPr id="396" name="【港湾・漁港】&#10;有形固定資産減価償却率最小値テキスト">
          <a:extLst>
            <a:ext uri="{FF2B5EF4-FFF2-40B4-BE49-F238E27FC236}">
              <a16:creationId xmlns:a16="http://schemas.microsoft.com/office/drawing/2014/main" id="{C2A60187-6574-4B6F-B93B-A5923C04DD53}"/>
            </a:ext>
          </a:extLst>
        </xdr:cNvPr>
        <xdr:cNvSpPr txBox="1"/>
      </xdr:nvSpPr>
      <xdr:spPr>
        <a:xfrm>
          <a:off x="4212590" y="1868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158496</xdr:rowOff>
    </xdr:from>
    <xdr:to>
      <xdr:col>24</xdr:col>
      <xdr:colOff>152400</xdr:colOff>
      <xdr:row>108</xdr:row>
      <xdr:rowOff>158496</xdr:rowOff>
    </xdr:to>
    <xdr:cxnSp macro="">
      <xdr:nvCxnSpPr>
        <xdr:cNvPr id="397" name="直線コネクタ 396">
          <a:extLst>
            <a:ext uri="{FF2B5EF4-FFF2-40B4-BE49-F238E27FC236}">
              <a16:creationId xmlns:a16="http://schemas.microsoft.com/office/drawing/2014/main" id="{0A06F566-DD60-4DF5-9131-8F2D49919186}"/>
            </a:ext>
          </a:extLst>
        </xdr:cNvPr>
        <xdr:cNvCxnSpPr/>
      </xdr:nvCxnSpPr>
      <xdr:spPr>
        <a:xfrm>
          <a:off x="4112260" y="18677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50309</xdr:rowOff>
    </xdr:from>
    <xdr:ext cx="405111" cy="259045"/>
    <xdr:sp macro="" textlink="">
      <xdr:nvSpPr>
        <xdr:cNvPr id="398" name="【港湾・漁港】&#10;有形固定資産減価償却率最大値テキスト">
          <a:extLst>
            <a:ext uri="{FF2B5EF4-FFF2-40B4-BE49-F238E27FC236}">
              <a16:creationId xmlns:a16="http://schemas.microsoft.com/office/drawing/2014/main" id="{BB4F28F2-4B70-4797-8FA2-5FB75634C7C2}"/>
            </a:ext>
          </a:extLst>
        </xdr:cNvPr>
        <xdr:cNvSpPr txBox="1"/>
      </xdr:nvSpPr>
      <xdr:spPr>
        <a:xfrm>
          <a:off x="4212590" y="17027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103632</xdr:rowOff>
    </xdr:from>
    <xdr:to>
      <xdr:col>24</xdr:col>
      <xdr:colOff>152400</xdr:colOff>
      <xdr:row>100</xdr:row>
      <xdr:rowOff>103632</xdr:rowOff>
    </xdr:to>
    <xdr:cxnSp macro="">
      <xdr:nvCxnSpPr>
        <xdr:cNvPr id="399" name="直線コネクタ 398">
          <a:extLst>
            <a:ext uri="{FF2B5EF4-FFF2-40B4-BE49-F238E27FC236}">
              <a16:creationId xmlns:a16="http://schemas.microsoft.com/office/drawing/2014/main" id="{F0435766-9A1E-4E35-87E9-0F919827D8CD}"/>
            </a:ext>
          </a:extLst>
        </xdr:cNvPr>
        <xdr:cNvCxnSpPr/>
      </xdr:nvCxnSpPr>
      <xdr:spPr>
        <a:xfrm>
          <a:off x="4112260" y="1724672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6114</xdr:rowOff>
    </xdr:from>
    <xdr:ext cx="405111" cy="259045"/>
    <xdr:sp macro="" textlink="">
      <xdr:nvSpPr>
        <xdr:cNvPr id="400" name="【港湾・漁港】&#10;有形固定資産減価償却率平均値テキスト">
          <a:extLst>
            <a:ext uri="{FF2B5EF4-FFF2-40B4-BE49-F238E27FC236}">
              <a16:creationId xmlns:a16="http://schemas.microsoft.com/office/drawing/2014/main" id="{B4C732E7-A37D-4FEB-9BC8-CFBA5F23536D}"/>
            </a:ext>
          </a:extLst>
        </xdr:cNvPr>
        <xdr:cNvSpPr txBox="1"/>
      </xdr:nvSpPr>
      <xdr:spPr>
        <a:xfrm>
          <a:off x="4212590" y="180102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27687</xdr:rowOff>
    </xdr:from>
    <xdr:to>
      <xdr:col>24</xdr:col>
      <xdr:colOff>114300</xdr:colOff>
      <xdr:row>105</xdr:row>
      <xdr:rowOff>129287</xdr:rowOff>
    </xdr:to>
    <xdr:sp macro="" textlink="">
      <xdr:nvSpPr>
        <xdr:cNvPr id="401" name="フローチャート: 判断 400">
          <a:extLst>
            <a:ext uri="{FF2B5EF4-FFF2-40B4-BE49-F238E27FC236}">
              <a16:creationId xmlns:a16="http://schemas.microsoft.com/office/drawing/2014/main" id="{B50E1EFC-186A-45D0-BEE6-38502DBC8401}"/>
            </a:ext>
          </a:extLst>
        </xdr:cNvPr>
        <xdr:cNvSpPr/>
      </xdr:nvSpPr>
      <xdr:spPr>
        <a:xfrm>
          <a:off x="4131310" y="18028032"/>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2" name="フローチャート: 判断 401">
          <a:extLst>
            <a:ext uri="{FF2B5EF4-FFF2-40B4-BE49-F238E27FC236}">
              <a16:creationId xmlns:a16="http://schemas.microsoft.com/office/drawing/2014/main" id="{1CCB8E61-51F9-4469-BC9D-5B535DABC704}"/>
            </a:ext>
          </a:extLst>
        </xdr:cNvPr>
        <xdr:cNvSpPr/>
      </xdr:nvSpPr>
      <xdr:spPr>
        <a:xfrm>
          <a:off x="3388360" y="1794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29972</xdr:rowOff>
    </xdr:from>
    <xdr:to>
      <xdr:col>15</xdr:col>
      <xdr:colOff>101600</xdr:colOff>
      <xdr:row>104</xdr:row>
      <xdr:rowOff>131572</xdr:rowOff>
    </xdr:to>
    <xdr:sp macro="" textlink="">
      <xdr:nvSpPr>
        <xdr:cNvPr id="403" name="フローチャート: 判断 402">
          <a:extLst>
            <a:ext uri="{FF2B5EF4-FFF2-40B4-BE49-F238E27FC236}">
              <a16:creationId xmlns:a16="http://schemas.microsoft.com/office/drawing/2014/main" id="{BC903B73-784D-4958-BB7F-2CD79DC17744}"/>
            </a:ext>
          </a:extLst>
        </xdr:cNvPr>
        <xdr:cNvSpPr/>
      </xdr:nvSpPr>
      <xdr:spPr>
        <a:xfrm>
          <a:off x="2571750" y="178588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32258</xdr:rowOff>
    </xdr:from>
    <xdr:to>
      <xdr:col>10</xdr:col>
      <xdr:colOff>165100</xdr:colOff>
      <xdr:row>103</xdr:row>
      <xdr:rowOff>133858</xdr:rowOff>
    </xdr:to>
    <xdr:sp macro="" textlink="">
      <xdr:nvSpPr>
        <xdr:cNvPr id="404" name="フローチャート: 判断 403">
          <a:extLst>
            <a:ext uri="{FF2B5EF4-FFF2-40B4-BE49-F238E27FC236}">
              <a16:creationId xmlns:a16="http://schemas.microsoft.com/office/drawing/2014/main" id="{52D53E83-44EF-43BF-81DF-497376326F7B}"/>
            </a:ext>
          </a:extLst>
        </xdr:cNvPr>
        <xdr:cNvSpPr/>
      </xdr:nvSpPr>
      <xdr:spPr>
        <a:xfrm>
          <a:off x="1774190" y="17689703"/>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139700</xdr:rowOff>
    </xdr:from>
    <xdr:to>
      <xdr:col>6</xdr:col>
      <xdr:colOff>38100</xdr:colOff>
      <xdr:row>103</xdr:row>
      <xdr:rowOff>69850</xdr:rowOff>
    </xdr:to>
    <xdr:sp macro="" textlink="">
      <xdr:nvSpPr>
        <xdr:cNvPr id="405" name="フローチャート: 判断 404">
          <a:extLst>
            <a:ext uri="{FF2B5EF4-FFF2-40B4-BE49-F238E27FC236}">
              <a16:creationId xmlns:a16="http://schemas.microsoft.com/office/drawing/2014/main" id="{37BC3B95-1951-48C5-8FFF-802F5654C493}"/>
            </a:ext>
          </a:extLst>
        </xdr:cNvPr>
        <xdr:cNvSpPr/>
      </xdr:nvSpPr>
      <xdr:spPr>
        <a:xfrm>
          <a:off x="988060" y="176237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6" name="テキスト ボックス 405">
          <a:extLst>
            <a:ext uri="{FF2B5EF4-FFF2-40B4-BE49-F238E27FC236}">
              <a16:creationId xmlns:a16="http://schemas.microsoft.com/office/drawing/2014/main" id="{C2BD3365-4C87-45A4-BA9E-E487637CD706}"/>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C1468662-9026-41B2-953F-195DF6FB62CA}"/>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EC5E178C-32EB-4703-9A5D-381694AA2E04}"/>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05CE96D3-B53B-41BF-99A0-ABFB95390599}"/>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429EA573-0B6F-4316-8A9B-3536F343FC23}"/>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80263</xdr:rowOff>
    </xdr:from>
    <xdr:to>
      <xdr:col>24</xdr:col>
      <xdr:colOff>114300</xdr:colOff>
      <xdr:row>105</xdr:row>
      <xdr:rowOff>10413</xdr:rowOff>
    </xdr:to>
    <xdr:sp macro="" textlink="">
      <xdr:nvSpPr>
        <xdr:cNvPr id="411" name="楕円 410">
          <a:extLst>
            <a:ext uri="{FF2B5EF4-FFF2-40B4-BE49-F238E27FC236}">
              <a16:creationId xmlns:a16="http://schemas.microsoft.com/office/drawing/2014/main" id="{A4D59AEC-618B-4AA7-8B98-F91D4D323C77}"/>
            </a:ext>
          </a:extLst>
        </xdr:cNvPr>
        <xdr:cNvSpPr/>
      </xdr:nvSpPr>
      <xdr:spPr>
        <a:xfrm>
          <a:off x="4131310" y="17912968"/>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103140</xdr:rowOff>
    </xdr:from>
    <xdr:ext cx="405111" cy="259045"/>
    <xdr:sp macro="" textlink="">
      <xdr:nvSpPr>
        <xdr:cNvPr id="412" name="【港湾・漁港】&#10;有形固定資産減価償却率該当値テキスト">
          <a:extLst>
            <a:ext uri="{FF2B5EF4-FFF2-40B4-BE49-F238E27FC236}">
              <a16:creationId xmlns:a16="http://schemas.microsoft.com/office/drawing/2014/main" id="{63947F6E-99D6-4CE8-A115-3B6CD3A6D26C}"/>
            </a:ext>
          </a:extLst>
        </xdr:cNvPr>
        <xdr:cNvSpPr txBox="1"/>
      </xdr:nvSpPr>
      <xdr:spPr>
        <a:xfrm>
          <a:off x="4212590" y="1776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160274</xdr:rowOff>
    </xdr:from>
    <xdr:to>
      <xdr:col>20</xdr:col>
      <xdr:colOff>38100</xdr:colOff>
      <xdr:row>104</xdr:row>
      <xdr:rowOff>90424</xdr:rowOff>
    </xdr:to>
    <xdr:sp macro="" textlink="">
      <xdr:nvSpPr>
        <xdr:cNvPr id="413" name="楕円 412">
          <a:extLst>
            <a:ext uri="{FF2B5EF4-FFF2-40B4-BE49-F238E27FC236}">
              <a16:creationId xmlns:a16="http://schemas.microsoft.com/office/drawing/2014/main" id="{5EDA211B-786B-48C4-9F8F-90556B3F453E}"/>
            </a:ext>
          </a:extLst>
        </xdr:cNvPr>
        <xdr:cNvSpPr/>
      </xdr:nvSpPr>
      <xdr:spPr>
        <a:xfrm>
          <a:off x="3388360" y="178215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39624</xdr:rowOff>
    </xdr:from>
    <xdr:to>
      <xdr:col>24</xdr:col>
      <xdr:colOff>63500</xdr:colOff>
      <xdr:row>104</xdr:row>
      <xdr:rowOff>131063</xdr:rowOff>
    </xdr:to>
    <xdr:cxnSp macro="">
      <xdr:nvCxnSpPr>
        <xdr:cNvPr id="414" name="直線コネクタ 413">
          <a:extLst>
            <a:ext uri="{FF2B5EF4-FFF2-40B4-BE49-F238E27FC236}">
              <a16:creationId xmlns:a16="http://schemas.microsoft.com/office/drawing/2014/main" id="{A4AF89C5-7A60-4C3E-9C2A-DB302CE60D7B}"/>
            </a:ext>
          </a:extLst>
        </xdr:cNvPr>
        <xdr:cNvCxnSpPr/>
      </xdr:nvCxnSpPr>
      <xdr:spPr>
        <a:xfrm>
          <a:off x="3431540" y="17870424"/>
          <a:ext cx="742950" cy="9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64263</xdr:rowOff>
    </xdr:from>
    <xdr:to>
      <xdr:col>15</xdr:col>
      <xdr:colOff>101600</xdr:colOff>
      <xdr:row>103</xdr:row>
      <xdr:rowOff>165863</xdr:rowOff>
    </xdr:to>
    <xdr:sp macro="" textlink="">
      <xdr:nvSpPr>
        <xdr:cNvPr id="415" name="楕円 414">
          <a:extLst>
            <a:ext uri="{FF2B5EF4-FFF2-40B4-BE49-F238E27FC236}">
              <a16:creationId xmlns:a16="http://schemas.microsoft.com/office/drawing/2014/main" id="{5FEC1BF1-0288-448E-8EEB-AD796AFD0E04}"/>
            </a:ext>
          </a:extLst>
        </xdr:cNvPr>
        <xdr:cNvSpPr/>
      </xdr:nvSpPr>
      <xdr:spPr>
        <a:xfrm>
          <a:off x="2571750" y="17719803"/>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115063</xdr:rowOff>
    </xdr:from>
    <xdr:to>
      <xdr:col>19</xdr:col>
      <xdr:colOff>177800</xdr:colOff>
      <xdr:row>104</xdr:row>
      <xdr:rowOff>39624</xdr:rowOff>
    </xdr:to>
    <xdr:cxnSp macro="">
      <xdr:nvCxnSpPr>
        <xdr:cNvPr id="416" name="直線コネクタ 415">
          <a:extLst>
            <a:ext uri="{FF2B5EF4-FFF2-40B4-BE49-F238E27FC236}">
              <a16:creationId xmlns:a16="http://schemas.microsoft.com/office/drawing/2014/main" id="{D8D7CF40-1D43-4E07-9D66-17A2C4DCEF37}"/>
            </a:ext>
          </a:extLst>
        </xdr:cNvPr>
        <xdr:cNvCxnSpPr/>
      </xdr:nvCxnSpPr>
      <xdr:spPr>
        <a:xfrm>
          <a:off x="2626360" y="17774413"/>
          <a:ext cx="805180" cy="96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144272</xdr:rowOff>
    </xdr:from>
    <xdr:to>
      <xdr:col>10</xdr:col>
      <xdr:colOff>165100</xdr:colOff>
      <xdr:row>103</xdr:row>
      <xdr:rowOff>74422</xdr:rowOff>
    </xdr:to>
    <xdr:sp macro="" textlink="">
      <xdr:nvSpPr>
        <xdr:cNvPr id="417" name="楕円 416">
          <a:extLst>
            <a:ext uri="{FF2B5EF4-FFF2-40B4-BE49-F238E27FC236}">
              <a16:creationId xmlns:a16="http://schemas.microsoft.com/office/drawing/2014/main" id="{FA565BED-0268-48D8-AD3E-DC9C5F1FA50C}"/>
            </a:ext>
          </a:extLst>
        </xdr:cNvPr>
        <xdr:cNvSpPr/>
      </xdr:nvSpPr>
      <xdr:spPr>
        <a:xfrm>
          <a:off x="1774190" y="1763026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23622</xdr:rowOff>
    </xdr:from>
    <xdr:to>
      <xdr:col>15</xdr:col>
      <xdr:colOff>50800</xdr:colOff>
      <xdr:row>103</xdr:row>
      <xdr:rowOff>115063</xdr:rowOff>
    </xdr:to>
    <xdr:cxnSp macro="">
      <xdr:nvCxnSpPr>
        <xdr:cNvPr id="418" name="直線コネクタ 417">
          <a:extLst>
            <a:ext uri="{FF2B5EF4-FFF2-40B4-BE49-F238E27FC236}">
              <a16:creationId xmlns:a16="http://schemas.microsoft.com/office/drawing/2014/main" id="{E835F074-C817-415C-BD53-D35986CDF7A3}"/>
            </a:ext>
          </a:extLst>
        </xdr:cNvPr>
        <xdr:cNvCxnSpPr/>
      </xdr:nvCxnSpPr>
      <xdr:spPr>
        <a:xfrm>
          <a:off x="1828800" y="17679162"/>
          <a:ext cx="797560" cy="95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52832</xdr:rowOff>
    </xdr:from>
    <xdr:to>
      <xdr:col>6</xdr:col>
      <xdr:colOff>38100</xdr:colOff>
      <xdr:row>102</xdr:row>
      <xdr:rowOff>154432</xdr:rowOff>
    </xdr:to>
    <xdr:sp macro="" textlink="">
      <xdr:nvSpPr>
        <xdr:cNvPr id="419" name="楕円 418">
          <a:extLst>
            <a:ext uri="{FF2B5EF4-FFF2-40B4-BE49-F238E27FC236}">
              <a16:creationId xmlns:a16="http://schemas.microsoft.com/office/drawing/2014/main" id="{0E2FC679-6DCD-4327-BD27-6C2030369C24}"/>
            </a:ext>
          </a:extLst>
        </xdr:cNvPr>
        <xdr:cNvSpPr/>
      </xdr:nvSpPr>
      <xdr:spPr>
        <a:xfrm>
          <a:off x="988060" y="175445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103632</xdr:rowOff>
    </xdr:from>
    <xdr:to>
      <xdr:col>10</xdr:col>
      <xdr:colOff>114300</xdr:colOff>
      <xdr:row>103</xdr:row>
      <xdr:rowOff>23622</xdr:rowOff>
    </xdr:to>
    <xdr:cxnSp macro="">
      <xdr:nvCxnSpPr>
        <xdr:cNvPr id="420" name="直線コネクタ 419">
          <a:extLst>
            <a:ext uri="{FF2B5EF4-FFF2-40B4-BE49-F238E27FC236}">
              <a16:creationId xmlns:a16="http://schemas.microsoft.com/office/drawing/2014/main" id="{E845F6EB-4970-4E90-BDBC-9006A154D4F7}"/>
            </a:ext>
          </a:extLst>
        </xdr:cNvPr>
        <xdr:cNvCxnSpPr/>
      </xdr:nvCxnSpPr>
      <xdr:spPr>
        <a:xfrm>
          <a:off x="1031240" y="17589627"/>
          <a:ext cx="79756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38116</xdr:rowOff>
    </xdr:from>
    <xdr:ext cx="405111" cy="259045"/>
    <xdr:sp macro="" textlink="">
      <xdr:nvSpPr>
        <xdr:cNvPr id="421" name="n_1aveValue【港湾・漁港】&#10;有形固定資産減価償却率">
          <a:extLst>
            <a:ext uri="{FF2B5EF4-FFF2-40B4-BE49-F238E27FC236}">
              <a16:creationId xmlns:a16="http://schemas.microsoft.com/office/drawing/2014/main" id="{E890C1F8-7379-44BB-BE15-71764D59544A}"/>
            </a:ext>
          </a:extLst>
        </xdr:cNvPr>
        <xdr:cNvSpPr txBox="1"/>
      </xdr:nvSpPr>
      <xdr:spPr>
        <a:xfrm>
          <a:off x="32391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122699</xdr:rowOff>
    </xdr:from>
    <xdr:ext cx="405111" cy="259045"/>
    <xdr:sp macro="" textlink="">
      <xdr:nvSpPr>
        <xdr:cNvPr id="422" name="n_2aveValue【港湾・漁港】&#10;有形固定資産減価償却率">
          <a:extLst>
            <a:ext uri="{FF2B5EF4-FFF2-40B4-BE49-F238E27FC236}">
              <a16:creationId xmlns:a16="http://schemas.microsoft.com/office/drawing/2014/main" id="{E1EE9451-B8B9-490D-9090-44E7D15131F0}"/>
            </a:ext>
          </a:extLst>
        </xdr:cNvPr>
        <xdr:cNvSpPr txBox="1"/>
      </xdr:nvSpPr>
      <xdr:spPr>
        <a:xfrm>
          <a:off x="2439044" y="17955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124985</xdr:rowOff>
    </xdr:from>
    <xdr:ext cx="405111" cy="259045"/>
    <xdr:sp macro="" textlink="">
      <xdr:nvSpPr>
        <xdr:cNvPr id="423" name="n_3aveValue【港湾・漁港】&#10;有形固定資産減価償却率">
          <a:extLst>
            <a:ext uri="{FF2B5EF4-FFF2-40B4-BE49-F238E27FC236}">
              <a16:creationId xmlns:a16="http://schemas.microsoft.com/office/drawing/2014/main" id="{16EE7FA5-E83F-4419-BAED-A163A992A393}"/>
            </a:ext>
          </a:extLst>
        </xdr:cNvPr>
        <xdr:cNvSpPr txBox="1"/>
      </xdr:nvSpPr>
      <xdr:spPr>
        <a:xfrm>
          <a:off x="1641484" y="17786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60977</xdr:rowOff>
    </xdr:from>
    <xdr:ext cx="405111" cy="259045"/>
    <xdr:sp macro="" textlink="">
      <xdr:nvSpPr>
        <xdr:cNvPr id="424" name="n_4aveValue【港湾・漁港】&#10;有形固定資産減価償却率">
          <a:extLst>
            <a:ext uri="{FF2B5EF4-FFF2-40B4-BE49-F238E27FC236}">
              <a16:creationId xmlns:a16="http://schemas.microsoft.com/office/drawing/2014/main" id="{4251A6E8-86CC-4B7F-BA6D-EACE4F7867B0}"/>
            </a:ext>
          </a:extLst>
        </xdr:cNvPr>
        <xdr:cNvSpPr txBox="1"/>
      </xdr:nvSpPr>
      <xdr:spPr>
        <a:xfrm>
          <a:off x="855354" y="17716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106951</xdr:rowOff>
    </xdr:from>
    <xdr:ext cx="405111" cy="259045"/>
    <xdr:sp macro="" textlink="">
      <xdr:nvSpPr>
        <xdr:cNvPr id="425" name="n_1mainValue【港湾・漁港】&#10;有形固定資産減価償却率">
          <a:extLst>
            <a:ext uri="{FF2B5EF4-FFF2-40B4-BE49-F238E27FC236}">
              <a16:creationId xmlns:a16="http://schemas.microsoft.com/office/drawing/2014/main" id="{166F235F-9E81-4C3D-8B6D-AA6521348B99}"/>
            </a:ext>
          </a:extLst>
        </xdr:cNvPr>
        <xdr:cNvSpPr txBox="1"/>
      </xdr:nvSpPr>
      <xdr:spPr>
        <a:xfrm>
          <a:off x="3239144" y="1759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10940</xdr:rowOff>
    </xdr:from>
    <xdr:ext cx="405111" cy="259045"/>
    <xdr:sp macro="" textlink="">
      <xdr:nvSpPr>
        <xdr:cNvPr id="426" name="n_2mainValue【港湾・漁港】&#10;有形固定資産減価償却率">
          <a:extLst>
            <a:ext uri="{FF2B5EF4-FFF2-40B4-BE49-F238E27FC236}">
              <a16:creationId xmlns:a16="http://schemas.microsoft.com/office/drawing/2014/main" id="{2112E2C6-A6FC-4AB2-A4C3-DAD23B420C19}"/>
            </a:ext>
          </a:extLst>
        </xdr:cNvPr>
        <xdr:cNvSpPr txBox="1"/>
      </xdr:nvSpPr>
      <xdr:spPr>
        <a:xfrm>
          <a:off x="2439044" y="1750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90949</xdr:rowOff>
    </xdr:from>
    <xdr:ext cx="405111" cy="259045"/>
    <xdr:sp macro="" textlink="">
      <xdr:nvSpPr>
        <xdr:cNvPr id="427" name="n_3mainValue【港湾・漁港】&#10;有形固定資産減価償却率">
          <a:extLst>
            <a:ext uri="{FF2B5EF4-FFF2-40B4-BE49-F238E27FC236}">
              <a16:creationId xmlns:a16="http://schemas.microsoft.com/office/drawing/2014/main" id="{609D3B9A-1CC5-42D6-89D7-F2826D41F63E}"/>
            </a:ext>
          </a:extLst>
        </xdr:cNvPr>
        <xdr:cNvSpPr txBox="1"/>
      </xdr:nvSpPr>
      <xdr:spPr>
        <a:xfrm>
          <a:off x="1641484" y="17411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170959</xdr:rowOff>
    </xdr:from>
    <xdr:ext cx="405111" cy="259045"/>
    <xdr:sp macro="" textlink="">
      <xdr:nvSpPr>
        <xdr:cNvPr id="428" name="n_4mainValue【港湾・漁港】&#10;有形固定資産減価償却率">
          <a:extLst>
            <a:ext uri="{FF2B5EF4-FFF2-40B4-BE49-F238E27FC236}">
              <a16:creationId xmlns:a16="http://schemas.microsoft.com/office/drawing/2014/main" id="{F6F32C25-D138-4F89-80A9-541CC8930C0E}"/>
            </a:ext>
          </a:extLst>
        </xdr:cNvPr>
        <xdr:cNvSpPr txBox="1"/>
      </xdr:nvSpPr>
      <xdr:spPr>
        <a:xfrm>
          <a:off x="855354" y="17319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9" name="正方形/長方形 428">
          <a:extLst>
            <a:ext uri="{FF2B5EF4-FFF2-40B4-BE49-F238E27FC236}">
              <a16:creationId xmlns:a16="http://schemas.microsoft.com/office/drawing/2014/main" id="{F7FE9D1B-57C5-45EE-94BE-8C640D39E09E}"/>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0" name="正方形/長方形 429">
          <a:extLst>
            <a:ext uri="{FF2B5EF4-FFF2-40B4-BE49-F238E27FC236}">
              <a16:creationId xmlns:a16="http://schemas.microsoft.com/office/drawing/2014/main" id="{37A8810A-1E1F-419A-9AFF-70AD0EEC2FB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1" name="正方形/長方形 430">
          <a:extLst>
            <a:ext uri="{FF2B5EF4-FFF2-40B4-BE49-F238E27FC236}">
              <a16:creationId xmlns:a16="http://schemas.microsoft.com/office/drawing/2014/main" id="{E9AB9520-5FAC-4101-B904-2A8685087286}"/>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2" name="正方形/長方形 431">
          <a:extLst>
            <a:ext uri="{FF2B5EF4-FFF2-40B4-BE49-F238E27FC236}">
              <a16:creationId xmlns:a16="http://schemas.microsoft.com/office/drawing/2014/main" id="{F0F1B87A-FFBC-448C-98F9-81EDAFAB5DDC}"/>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3" name="正方形/長方形 432">
          <a:extLst>
            <a:ext uri="{FF2B5EF4-FFF2-40B4-BE49-F238E27FC236}">
              <a16:creationId xmlns:a16="http://schemas.microsoft.com/office/drawing/2014/main" id="{863079AF-3BBF-458F-A936-7C9E0D2DFDC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4" name="正方形/長方形 433">
          <a:extLst>
            <a:ext uri="{FF2B5EF4-FFF2-40B4-BE49-F238E27FC236}">
              <a16:creationId xmlns:a16="http://schemas.microsoft.com/office/drawing/2014/main" id="{2551F85B-3259-4C9D-B1C9-5B2A50A6405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5" name="正方形/長方形 434">
          <a:extLst>
            <a:ext uri="{FF2B5EF4-FFF2-40B4-BE49-F238E27FC236}">
              <a16:creationId xmlns:a16="http://schemas.microsoft.com/office/drawing/2014/main" id="{5D9BE798-2394-40C8-AADF-48A8D5B1A661}"/>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6" name="正方形/長方形 435">
          <a:extLst>
            <a:ext uri="{FF2B5EF4-FFF2-40B4-BE49-F238E27FC236}">
              <a16:creationId xmlns:a16="http://schemas.microsoft.com/office/drawing/2014/main" id="{31688A74-550F-4603-ACDF-3FF3210B8000}"/>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7" name="テキスト ボックス 436">
          <a:extLst>
            <a:ext uri="{FF2B5EF4-FFF2-40B4-BE49-F238E27FC236}">
              <a16:creationId xmlns:a16="http://schemas.microsoft.com/office/drawing/2014/main" id="{4FFA2A7B-FF7A-4651-B4C9-CB74FD9494AB}"/>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8" name="直線コネクタ 437">
          <a:extLst>
            <a:ext uri="{FF2B5EF4-FFF2-40B4-BE49-F238E27FC236}">
              <a16:creationId xmlns:a16="http://schemas.microsoft.com/office/drawing/2014/main" id="{28D4DE90-78EB-4888-BFBC-086FD62F4CF3}"/>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39" name="直線コネクタ 438">
          <a:extLst>
            <a:ext uri="{FF2B5EF4-FFF2-40B4-BE49-F238E27FC236}">
              <a16:creationId xmlns:a16="http://schemas.microsoft.com/office/drawing/2014/main" id="{DE2F5231-914D-4CAB-B5CF-370A6766CC5F}"/>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40" name="テキスト ボックス 439">
          <a:extLst>
            <a:ext uri="{FF2B5EF4-FFF2-40B4-BE49-F238E27FC236}">
              <a16:creationId xmlns:a16="http://schemas.microsoft.com/office/drawing/2014/main" id="{B7321404-71B2-42AF-ADBC-E72CF73D4123}"/>
            </a:ext>
          </a:extLst>
        </xdr:cNvPr>
        <xdr:cNvSpPr txBox="1"/>
      </xdr:nvSpPr>
      <xdr:spPr>
        <a:xfrm>
          <a:off x="5724659" y="1852868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1" name="直線コネクタ 440">
          <a:extLst>
            <a:ext uri="{FF2B5EF4-FFF2-40B4-BE49-F238E27FC236}">
              <a16:creationId xmlns:a16="http://schemas.microsoft.com/office/drawing/2014/main" id="{E9FFE2B0-51E8-4ED8-9619-4B675B15ACEB}"/>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42" name="テキスト ボックス 441">
          <a:extLst>
            <a:ext uri="{FF2B5EF4-FFF2-40B4-BE49-F238E27FC236}">
              <a16:creationId xmlns:a16="http://schemas.microsoft.com/office/drawing/2014/main" id="{D480A2C1-6989-4CAE-B580-8F3E8B6C7279}"/>
            </a:ext>
          </a:extLst>
        </xdr:cNvPr>
        <xdr:cNvSpPr txBox="1"/>
      </xdr:nvSpPr>
      <xdr:spPr>
        <a:xfrm>
          <a:off x="5485961" y="1814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3" name="直線コネクタ 442">
          <a:extLst>
            <a:ext uri="{FF2B5EF4-FFF2-40B4-BE49-F238E27FC236}">
              <a16:creationId xmlns:a16="http://schemas.microsoft.com/office/drawing/2014/main" id="{8C972649-E4CF-4089-9F33-33CC9CA66A41}"/>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103</xdr:row>
      <xdr:rowOff>105427</xdr:rowOff>
    </xdr:from>
    <xdr:ext cx="531299" cy="259045"/>
    <xdr:sp macro="" textlink="">
      <xdr:nvSpPr>
        <xdr:cNvPr id="444" name="テキスト ボックス 443">
          <a:extLst>
            <a:ext uri="{FF2B5EF4-FFF2-40B4-BE49-F238E27FC236}">
              <a16:creationId xmlns:a16="http://schemas.microsoft.com/office/drawing/2014/main" id="{C6D667FC-42FD-4D24-8536-C11801B66DB4}"/>
            </a:ext>
          </a:extLst>
        </xdr:cNvPr>
        <xdr:cNvSpPr txBox="1"/>
      </xdr:nvSpPr>
      <xdr:spPr>
        <a:xfrm>
          <a:off x="5485961" y="17762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5" name="直線コネクタ 444">
          <a:extLst>
            <a:ext uri="{FF2B5EF4-FFF2-40B4-BE49-F238E27FC236}">
              <a16:creationId xmlns:a16="http://schemas.microsoft.com/office/drawing/2014/main" id="{AC5EAB0D-0321-4CBF-90F4-1F4946E996BA}"/>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101</xdr:row>
      <xdr:rowOff>67327</xdr:rowOff>
    </xdr:from>
    <xdr:ext cx="531299" cy="259045"/>
    <xdr:sp macro="" textlink="">
      <xdr:nvSpPr>
        <xdr:cNvPr id="446" name="テキスト ボックス 445">
          <a:extLst>
            <a:ext uri="{FF2B5EF4-FFF2-40B4-BE49-F238E27FC236}">
              <a16:creationId xmlns:a16="http://schemas.microsoft.com/office/drawing/2014/main" id="{8F340754-B4F9-430F-A163-8E776A95176C}"/>
            </a:ext>
          </a:extLst>
        </xdr:cNvPr>
        <xdr:cNvSpPr txBox="1"/>
      </xdr:nvSpPr>
      <xdr:spPr>
        <a:xfrm>
          <a:off x="5485961" y="17381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7" name="直線コネクタ 446">
          <a:extLst>
            <a:ext uri="{FF2B5EF4-FFF2-40B4-BE49-F238E27FC236}">
              <a16:creationId xmlns:a16="http://schemas.microsoft.com/office/drawing/2014/main" id="{4A2A6930-66E8-4F58-A974-E82B2FEBFA0C}"/>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99</xdr:row>
      <xdr:rowOff>29227</xdr:rowOff>
    </xdr:from>
    <xdr:ext cx="531299" cy="259045"/>
    <xdr:sp macro="" textlink="">
      <xdr:nvSpPr>
        <xdr:cNvPr id="448" name="テキスト ボックス 447">
          <a:extLst>
            <a:ext uri="{FF2B5EF4-FFF2-40B4-BE49-F238E27FC236}">
              <a16:creationId xmlns:a16="http://schemas.microsoft.com/office/drawing/2014/main" id="{4338D2CB-458B-41D3-9197-55F61ACEE6FC}"/>
            </a:ext>
          </a:extLst>
        </xdr:cNvPr>
        <xdr:cNvSpPr txBox="1"/>
      </xdr:nvSpPr>
      <xdr:spPr>
        <a:xfrm>
          <a:off x="5485961" y="17000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9" name="直線コネクタ 448">
          <a:extLst>
            <a:ext uri="{FF2B5EF4-FFF2-40B4-BE49-F238E27FC236}">
              <a16:creationId xmlns:a16="http://schemas.microsoft.com/office/drawing/2014/main" id="{8906380B-08F0-4059-BB07-39CEE1ED9EF9}"/>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0" name="テキスト ボックス 449">
          <a:extLst>
            <a:ext uri="{FF2B5EF4-FFF2-40B4-BE49-F238E27FC236}">
              <a16:creationId xmlns:a16="http://schemas.microsoft.com/office/drawing/2014/main" id="{EF475F02-5C1D-4602-814E-B6D1BF9E069A}"/>
            </a:ext>
          </a:extLst>
        </xdr:cNvPr>
        <xdr:cNvSpPr txBox="1"/>
      </xdr:nvSpPr>
      <xdr:spPr>
        <a:xfrm>
          <a:off x="5416126" y="1662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1" name="【港湾・漁港】&#10;一人当たり有形固定資産（償却資産）額グラフ枠">
          <a:extLst>
            <a:ext uri="{FF2B5EF4-FFF2-40B4-BE49-F238E27FC236}">
              <a16:creationId xmlns:a16="http://schemas.microsoft.com/office/drawing/2014/main" id="{D12DD783-D5A0-4FDE-9BC7-3431974B855C}"/>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98374</xdr:rowOff>
    </xdr:from>
    <xdr:to>
      <xdr:col>54</xdr:col>
      <xdr:colOff>189865</xdr:colOff>
      <xdr:row>107</xdr:row>
      <xdr:rowOff>105099</xdr:rowOff>
    </xdr:to>
    <xdr:cxnSp macro="">
      <xdr:nvCxnSpPr>
        <xdr:cNvPr id="452" name="直線コネクタ 451">
          <a:extLst>
            <a:ext uri="{FF2B5EF4-FFF2-40B4-BE49-F238E27FC236}">
              <a16:creationId xmlns:a16="http://schemas.microsoft.com/office/drawing/2014/main" id="{F181B605-B5BB-4E6A-8758-FDDFD1DB1E51}"/>
            </a:ext>
          </a:extLst>
        </xdr:cNvPr>
        <xdr:cNvCxnSpPr/>
      </xdr:nvCxnSpPr>
      <xdr:spPr>
        <a:xfrm flipV="1">
          <a:off x="9429115" y="17239564"/>
          <a:ext cx="0" cy="1208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108926</xdr:rowOff>
    </xdr:from>
    <xdr:ext cx="534377" cy="259045"/>
    <xdr:sp macro="" textlink="">
      <xdr:nvSpPr>
        <xdr:cNvPr id="453" name="【港湾・漁港】&#10;一人当たり有形固定資産（償却資産）額最小値テキスト">
          <a:extLst>
            <a:ext uri="{FF2B5EF4-FFF2-40B4-BE49-F238E27FC236}">
              <a16:creationId xmlns:a16="http://schemas.microsoft.com/office/drawing/2014/main" id="{6A53BDAD-DF83-42AF-9A81-2855B381A26B}"/>
            </a:ext>
          </a:extLst>
        </xdr:cNvPr>
        <xdr:cNvSpPr txBox="1"/>
      </xdr:nvSpPr>
      <xdr:spPr>
        <a:xfrm>
          <a:off x="9467850" y="18452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105099</xdr:rowOff>
    </xdr:from>
    <xdr:to>
      <xdr:col>55</xdr:col>
      <xdr:colOff>88900</xdr:colOff>
      <xdr:row>107</xdr:row>
      <xdr:rowOff>105099</xdr:rowOff>
    </xdr:to>
    <xdr:cxnSp macro="">
      <xdr:nvCxnSpPr>
        <xdr:cNvPr id="454" name="直線コネクタ 453">
          <a:extLst>
            <a:ext uri="{FF2B5EF4-FFF2-40B4-BE49-F238E27FC236}">
              <a16:creationId xmlns:a16="http://schemas.microsoft.com/office/drawing/2014/main" id="{9A0BECBB-C746-4527-9D62-A9D7A5063BAA}"/>
            </a:ext>
          </a:extLst>
        </xdr:cNvPr>
        <xdr:cNvCxnSpPr/>
      </xdr:nvCxnSpPr>
      <xdr:spPr>
        <a:xfrm>
          <a:off x="9356090" y="1844834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45051</xdr:rowOff>
    </xdr:from>
    <xdr:ext cx="534377" cy="259045"/>
    <xdr:sp macro="" textlink="">
      <xdr:nvSpPr>
        <xdr:cNvPr id="455" name="【港湾・漁港】&#10;一人当たり有形固定資産（償却資産）額最大値テキスト">
          <a:extLst>
            <a:ext uri="{FF2B5EF4-FFF2-40B4-BE49-F238E27FC236}">
              <a16:creationId xmlns:a16="http://schemas.microsoft.com/office/drawing/2014/main" id="{6A096803-DF8E-409C-A811-3F20B7B30495}"/>
            </a:ext>
          </a:extLst>
        </xdr:cNvPr>
        <xdr:cNvSpPr txBox="1"/>
      </xdr:nvSpPr>
      <xdr:spPr>
        <a:xfrm>
          <a:off x="9467850" y="1702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98374</xdr:rowOff>
    </xdr:from>
    <xdr:to>
      <xdr:col>55</xdr:col>
      <xdr:colOff>88900</xdr:colOff>
      <xdr:row>100</xdr:row>
      <xdr:rowOff>98374</xdr:rowOff>
    </xdr:to>
    <xdr:cxnSp macro="">
      <xdr:nvCxnSpPr>
        <xdr:cNvPr id="456" name="直線コネクタ 455">
          <a:extLst>
            <a:ext uri="{FF2B5EF4-FFF2-40B4-BE49-F238E27FC236}">
              <a16:creationId xmlns:a16="http://schemas.microsoft.com/office/drawing/2014/main" id="{FF23A363-BADB-472F-A33E-82D4182AAA20}"/>
            </a:ext>
          </a:extLst>
        </xdr:cNvPr>
        <xdr:cNvCxnSpPr/>
      </xdr:nvCxnSpPr>
      <xdr:spPr>
        <a:xfrm>
          <a:off x="9356090" y="1723956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165123</xdr:rowOff>
    </xdr:from>
    <xdr:ext cx="534377" cy="259045"/>
    <xdr:sp macro="" textlink="">
      <xdr:nvSpPr>
        <xdr:cNvPr id="457" name="【港湾・漁港】&#10;一人当たり有形固定資産（償却資産）額平均値テキスト">
          <a:extLst>
            <a:ext uri="{FF2B5EF4-FFF2-40B4-BE49-F238E27FC236}">
              <a16:creationId xmlns:a16="http://schemas.microsoft.com/office/drawing/2014/main" id="{A571E243-0B87-4280-BF21-A10831B46A1B}"/>
            </a:ext>
          </a:extLst>
        </xdr:cNvPr>
        <xdr:cNvSpPr txBox="1"/>
      </xdr:nvSpPr>
      <xdr:spPr>
        <a:xfrm>
          <a:off x="9467850" y="1799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15246</xdr:rowOff>
    </xdr:from>
    <xdr:to>
      <xdr:col>55</xdr:col>
      <xdr:colOff>50800</xdr:colOff>
      <xdr:row>105</xdr:row>
      <xdr:rowOff>116846</xdr:rowOff>
    </xdr:to>
    <xdr:sp macro="" textlink="">
      <xdr:nvSpPr>
        <xdr:cNvPr id="458" name="フローチャート: 判断 457">
          <a:extLst>
            <a:ext uri="{FF2B5EF4-FFF2-40B4-BE49-F238E27FC236}">
              <a16:creationId xmlns:a16="http://schemas.microsoft.com/office/drawing/2014/main" id="{C532CB81-97F0-4B4F-9299-FAAAFB49B9FE}"/>
            </a:ext>
          </a:extLst>
        </xdr:cNvPr>
        <xdr:cNvSpPr/>
      </xdr:nvSpPr>
      <xdr:spPr>
        <a:xfrm>
          <a:off x="9394190" y="18021306"/>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18238</xdr:rowOff>
    </xdr:from>
    <xdr:to>
      <xdr:col>50</xdr:col>
      <xdr:colOff>165100</xdr:colOff>
      <xdr:row>105</xdr:row>
      <xdr:rowOff>119838</xdr:rowOff>
    </xdr:to>
    <xdr:sp macro="" textlink="">
      <xdr:nvSpPr>
        <xdr:cNvPr id="459" name="フローチャート: 判断 458">
          <a:extLst>
            <a:ext uri="{FF2B5EF4-FFF2-40B4-BE49-F238E27FC236}">
              <a16:creationId xmlns:a16="http://schemas.microsoft.com/office/drawing/2014/main" id="{6D4BBE8F-C9BE-46AB-A8D6-725D25422819}"/>
            </a:ext>
          </a:extLst>
        </xdr:cNvPr>
        <xdr:cNvSpPr/>
      </xdr:nvSpPr>
      <xdr:spPr>
        <a:xfrm>
          <a:off x="8632190" y="18024298"/>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20713</xdr:rowOff>
    </xdr:from>
    <xdr:to>
      <xdr:col>46</xdr:col>
      <xdr:colOff>38100</xdr:colOff>
      <xdr:row>105</xdr:row>
      <xdr:rowOff>122313</xdr:rowOff>
    </xdr:to>
    <xdr:sp macro="" textlink="">
      <xdr:nvSpPr>
        <xdr:cNvPr id="460" name="フローチャート: 判断 459">
          <a:extLst>
            <a:ext uri="{FF2B5EF4-FFF2-40B4-BE49-F238E27FC236}">
              <a16:creationId xmlns:a16="http://schemas.microsoft.com/office/drawing/2014/main" id="{FBD89DA5-DF45-4C09-BDC3-B0BDAE7AF159}"/>
            </a:ext>
          </a:extLst>
        </xdr:cNvPr>
        <xdr:cNvSpPr/>
      </xdr:nvSpPr>
      <xdr:spPr>
        <a:xfrm>
          <a:off x="7846060" y="18019153"/>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81711</xdr:rowOff>
    </xdr:from>
    <xdr:to>
      <xdr:col>41</xdr:col>
      <xdr:colOff>101600</xdr:colOff>
      <xdr:row>106</xdr:row>
      <xdr:rowOff>11861</xdr:rowOff>
    </xdr:to>
    <xdr:sp macro="" textlink="">
      <xdr:nvSpPr>
        <xdr:cNvPr id="461" name="フローチャート: 判断 460">
          <a:extLst>
            <a:ext uri="{FF2B5EF4-FFF2-40B4-BE49-F238E27FC236}">
              <a16:creationId xmlns:a16="http://schemas.microsoft.com/office/drawing/2014/main" id="{9DE3AA80-2684-472E-88B0-6C9C30EC2B6A}"/>
            </a:ext>
          </a:extLst>
        </xdr:cNvPr>
        <xdr:cNvSpPr/>
      </xdr:nvSpPr>
      <xdr:spPr>
        <a:xfrm>
          <a:off x="7029450" y="180858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87807</xdr:rowOff>
    </xdr:from>
    <xdr:to>
      <xdr:col>36</xdr:col>
      <xdr:colOff>165100</xdr:colOff>
      <xdr:row>106</xdr:row>
      <xdr:rowOff>17957</xdr:rowOff>
    </xdr:to>
    <xdr:sp macro="" textlink="">
      <xdr:nvSpPr>
        <xdr:cNvPr id="462" name="フローチャート: 判断 461">
          <a:extLst>
            <a:ext uri="{FF2B5EF4-FFF2-40B4-BE49-F238E27FC236}">
              <a16:creationId xmlns:a16="http://schemas.microsoft.com/office/drawing/2014/main" id="{DFAA6FFC-A972-4057-83FB-F37046C667F8}"/>
            </a:ext>
          </a:extLst>
        </xdr:cNvPr>
        <xdr:cNvSpPr/>
      </xdr:nvSpPr>
      <xdr:spPr>
        <a:xfrm>
          <a:off x="6231890" y="18093867"/>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ECC3AF6-AB4A-4527-A557-19F0987C339F}"/>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2D6E5F9F-BF65-444B-90A4-511EE89A0767}"/>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3E796B8-A94A-43E9-97EA-FE59BFCB00A5}"/>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285A5D96-FD49-4ED2-B5D0-48D05A7A864D}"/>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FDB31D52-5865-41A1-B5CD-863C61A2CF36}"/>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40393</xdr:rowOff>
    </xdr:from>
    <xdr:to>
      <xdr:col>55</xdr:col>
      <xdr:colOff>50800</xdr:colOff>
      <xdr:row>104</xdr:row>
      <xdr:rowOff>141993</xdr:rowOff>
    </xdr:to>
    <xdr:sp macro="" textlink="">
      <xdr:nvSpPr>
        <xdr:cNvPr id="468" name="楕円 467">
          <a:extLst>
            <a:ext uri="{FF2B5EF4-FFF2-40B4-BE49-F238E27FC236}">
              <a16:creationId xmlns:a16="http://schemas.microsoft.com/office/drawing/2014/main" id="{63CBFEDE-1E5F-4E5C-A071-5C351DCD8459}"/>
            </a:ext>
          </a:extLst>
        </xdr:cNvPr>
        <xdr:cNvSpPr/>
      </xdr:nvSpPr>
      <xdr:spPr>
        <a:xfrm>
          <a:off x="9394190" y="17871193"/>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63270</xdr:rowOff>
    </xdr:from>
    <xdr:ext cx="534377" cy="259045"/>
    <xdr:sp macro="" textlink="">
      <xdr:nvSpPr>
        <xdr:cNvPr id="469" name="【港湾・漁港】&#10;一人当たり有形固定資産（償却資産）額該当値テキスト">
          <a:extLst>
            <a:ext uri="{FF2B5EF4-FFF2-40B4-BE49-F238E27FC236}">
              <a16:creationId xmlns:a16="http://schemas.microsoft.com/office/drawing/2014/main" id="{4DEF8984-B635-403A-9EE0-0B8CEE0345E2}"/>
            </a:ext>
          </a:extLst>
        </xdr:cNvPr>
        <xdr:cNvSpPr txBox="1"/>
      </xdr:nvSpPr>
      <xdr:spPr>
        <a:xfrm>
          <a:off x="9467850" y="17718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48583</xdr:rowOff>
    </xdr:from>
    <xdr:to>
      <xdr:col>50</xdr:col>
      <xdr:colOff>165100</xdr:colOff>
      <xdr:row>104</xdr:row>
      <xdr:rowOff>150183</xdr:rowOff>
    </xdr:to>
    <xdr:sp macro="" textlink="">
      <xdr:nvSpPr>
        <xdr:cNvPr id="470" name="楕円 469">
          <a:extLst>
            <a:ext uri="{FF2B5EF4-FFF2-40B4-BE49-F238E27FC236}">
              <a16:creationId xmlns:a16="http://schemas.microsoft.com/office/drawing/2014/main" id="{DEF3DA9A-2B24-4B06-A203-92B70B568317}"/>
            </a:ext>
          </a:extLst>
        </xdr:cNvPr>
        <xdr:cNvSpPr/>
      </xdr:nvSpPr>
      <xdr:spPr>
        <a:xfrm>
          <a:off x="8632190" y="17881288"/>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91193</xdr:rowOff>
    </xdr:from>
    <xdr:to>
      <xdr:col>55</xdr:col>
      <xdr:colOff>0</xdr:colOff>
      <xdr:row>104</xdr:row>
      <xdr:rowOff>99383</xdr:rowOff>
    </xdr:to>
    <xdr:cxnSp macro="">
      <xdr:nvCxnSpPr>
        <xdr:cNvPr id="471" name="直線コネクタ 470">
          <a:extLst>
            <a:ext uri="{FF2B5EF4-FFF2-40B4-BE49-F238E27FC236}">
              <a16:creationId xmlns:a16="http://schemas.microsoft.com/office/drawing/2014/main" id="{7C406922-3088-4F30-BD9B-807E2AD16DD6}"/>
            </a:ext>
          </a:extLst>
        </xdr:cNvPr>
        <xdr:cNvCxnSpPr/>
      </xdr:nvCxnSpPr>
      <xdr:spPr>
        <a:xfrm flipV="1">
          <a:off x="8686800" y="17925803"/>
          <a:ext cx="74295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56795</xdr:rowOff>
    </xdr:from>
    <xdr:to>
      <xdr:col>46</xdr:col>
      <xdr:colOff>38100</xdr:colOff>
      <xdr:row>104</xdr:row>
      <xdr:rowOff>158395</xdr:rowOff>
    </xdr:to>
    <xdr:sp macro="" textlink="">
      <xdr:nvSpPr>
        <xdr:cNvPr id="472" name="楕円 471">
          <a:extLst>
            <a:ext uri="{FF2B5EF4-FFF2-40B4-BE49-F238E27FC236}">
              <a16:creationId xmlns:a16="http://schemas.microsoft.com/office/drawing/2014/main" id="{88DEEE3F-AD6D-4C11-B8EA-908182EF3102}"/>
            </a:ext>
          </a:extLst>
        </xdr:cNvPr>
        <xdr:cNvSpPr/>
      </xdr:nvSpPr>
      <xdr:spPr>
        <a:xfrm>
          <a:off x="7846060" y="1789140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99383</xdr:rowOff>
    </xdr:from>
    <xdr:to>
      <xdr:col>50</xdr:col>
      <xdr:colOff>114300</xdr:colOff>
      <xdr:row>104</xdr:row>
      <xdr:rowOff>107595</xdr:rowOff>
    </xdr:to>
    <xdr:cxnSp macro="">
      <xdr:nvCxnSpPr>
        <xdr:cNvPr id="473" name="直線コネクタ 472">
          <a:extLst>
            <a:ext uri="{FF2B5EF4-FFF2-40B4-BE49-F238E27FC236}">
              <a16:creationId xmlns:a16="http://schemas.microsoft.com/office/drawing/2014/main" id="{12F1E783-9800-479F-A178-46956D8FEAA5}"/>
            </a:ext>
          </a:extLst>
        </xdr:cNvPr>
        <xdr:cNvCxnSpPr/>
      </xdr:nvCxnSpPr>
      <xdr:spPr>
        <a:xfrm flipV="1">
          <a:off x="7889240" y="17926373"/>
          <a:ext cx="797560" cy="1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65539</xdr:rowOff>
    </xdr:from>
    <xdr:to>
      <xdr:col>41</xdr:col>
      <xdr:colOff>101600</xdr:colOff>
      <xdr:row>104</xdr:row>
      <xdr:rowOff>167139</xdr:rowOff>
    </xdr:to>
    <xdr:sp macro="" textlink="">
      <xdr:nvSpPr>
        <xdr:cNvPr id="474" name="楕円 473">
          <a:extLst>
            <a:ext uri="{FF2B5EF4-FFF2-40B4-BE49-F238E27FC236}">
              <a16:creationId xmlns:a16="http://schemas.microsoft.com/office/drawing/2014/main" id="{3AA8AB62-083F-4361-8BBE-6F9818C4B540}"/>
            </a:ext>
          </a:extLst>
        </xdr:cNvPr>
        <xdr:cNvSpPr/>
      </xdr:nvSpPr>
      <xdr:spPr>
        <a:xfrm>
          <a:off x="7029450" y="17894434"/>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107595</xdr:rowOff>
    </xdr:from>
    <xdr:to>
      <xdr:col>45</xdr:col>
      <xdr:colOff>177800</xdr:colOff>
      <xdr:row>104</xdr:row>
      <xdr:rowOff>116339</xdr:rowOff>
    </xdr:to>
    <xdr:cxnSp macro="">
      <xdr:nvCxnSpPr>
        <xdr:cNvPr id="475" name="直線コネクタ 474">
          <a:extLst>
            <a:ext uri="{FF2B5EF4-FFF2-40B4-BE49-F238E27FC236}">
              <a16:creationId xmlns:a16="http://schemas.microsoft.com/office/drawing/2014/main" id="{075CA2D4-7395-47B4-87CC-2C4299072E2C}"/>
            </a:ext>
          </a:extLst>
        </xdr:cNvPr>
        <xdr:cNvCxnSpPr/>
      </xdr:nvCxnSpPr>
      <xdr:spPr>
        <a:xfrm flipV="1">
          <a:off x="7084060" y="17936490"/>
          <a:ext cx="805180" cy="10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72758</xdr:rowOff>
    </xdr:from>
    <xdr:to>
      <xdr:col>36</xdr:col>
      <xdr:colOff>165100</xdr:colOff>
      <xdr:row>105</xdr:row>
      <xdr:rowOff>2908</xdr:rowOff>
    </xdr:to>
    <xdr:sp macro="" textlink="">
      <xdr:nvSpPr>
        <xdr:cNvPr id="476" name="楕円 475">
          <a:extLst>
            <a:ext uri="{FF2B5EF4-FFF2-40B4-BE49-F238E27FC236}">
              <a16:creationId xmlns:a16="http://schemas.microsoft.com/office/drawing/2014/main" id="{86369DE9-FC3D-48A8-96E0-5F9D04BDCA39}"/>
            </a:ext>
          </a:extLst>
        </xdr:cNvPr>
        <xdr:cNvSpPr/>
      </xdr:nvSpPr>
      <xdr:spPr>
        <a:xfrm>
          <a:off x="6231890" y="17903558"/>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116339</xdr:rowOff>
    </xdr:from>
    <xdr:to>
      <xdr:col>41</xdr:col>
      <xdr:colOff>50800</xdr:colOff>
      <xdr:row>104</xdr:row>
      <xdr:rowOff>123558</xdr:rowOff>
    </xdr:to>
    <xdr:cxnSp macro="">
      <xdr:nvCxnSpPr>
        <xdr:cNvPr id="477" name="直線コネクタ 476">
          <a:extLst>
            <a:ext uri="{FF2B5EF4-FFF2-40B4-BE49-F238E27FC236}">
              <a16:creationId xmlns:a16="http://schemas.microsoft.com/office/drawing/2014/main" id="{8018E226-77C3-400F-AF53-91502853C1D3}"/>
            </a:ext>
          </a:extLst>
        </xdr:cNvPr>
        <xdr:cNvCxnSpPr/>
      </xdr:nvCxnSpPr>
      <xdr:spPr>
        <a:xfrm flipV="1">
          <a:off x="6286500" y="17947139"/>
          <a:ext cx="797560" cy="9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110965</xdr:rowOff>
    </xdr:from>
    <xdr:ext cx="534377" cy="259045"/>
    <xdr:sp macro="" textlink="">
      <xdr:nvSpPr>
        <xdr:cNvPr id="478" name="n_1aveValue【港湾・漁港】&#10;一人当たり有形固定資産（償却資産）額">
          <a:extLst>
            <a:ext uri="{FF2B5EF4-FFF2-40B4-BE49-F238E27FC236}">
              <a16:creationId xmlns:a16="http://schemas.microsoft.com/office/drawing/2014/main" id="{1D84BAAB-E3F2-4502-BCFD-C36405247B89}"/>
            </a:ext>
          </a:extLst>
        </xdr:cNvPr>
        <xdr:cNvSpPr txBox="1"/>
      </xdr:nvSpPr>
      <xdr:spPr>
        <a:xfrm>
          <a:off x="8422151" y="1811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113440</xdr:rowOff>
    </xdr:from>
    <xdr:ext cx="534377" cy="259045"/>
    <xdr:sp macro="" textlink="">
      <xdr:nvSpPr>
        <xdr:cNvPr id="479" name="n_2aveValue【港湾・漁港】&#10;一人当たり有形固定資産（償却資産）額">
          <a:extLst>
            <a:ext uri="{FF2B5EF4-FFF2-40B4-BE49-F238E27FC236}">
              <a16:creationId xmlns:a16="http://schemas.microsoft.com/office/drawing/2014/main" id="{74DC7071-9E50-4F1F-ACB9-360D208D63B4}"/>
            </a:ext>
          </a:extLst>
        </xdr:cNvPr>
        <xdr:cNvSpPr txBox="1"/>
      </xdr:nvSpPr>
      <xdr:spPr>
        <a:xfrm>
          <a:off x="7641101" y="18115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2988</xdr:rowOff>
    </xdr:from>
    <xdr:ext cx="534377" cy="259045"/>
    <xdr:sp macro="" textlink="">
      <xdr:nvSpPr>
        <xdr:cNvPr id="480" name="n_3aveValue【港湾・漁港】&#10;一人当たり有形固定資産（償却資産）額">
          <a:extLst>
            <a:ext uri="{FF2B5EF4-FFF2-40B4-BE49-F238E27FC236}">
              <a16:creationId xmlns:a16="http://schemas.microsoft.com/office/drawing/2014/main" id="{3E887A7D-1E84-4453-8DFC-834B2A9FDAF8}"/>
            </a:ext>
          </a:extLst>
        </xdr:cNvPr>
        <xdr:cNvSpPr txBox="1"/>
      </xdr:nvSpPr>
      <xdr:spPr>
        <a:xfrm>
          <a:off x="6854971" y="1817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9084</xdr:rowOff>
    </xdr:from>
    <xdr:ext cx="534377" cy="259045"/>
    <xdr:sp macro="" textlink="">
      <xdr:nvSpPr>
        <xdr:cNvPr id="481" name="n_4aveValue【港湾・漁港】&#10;一人当たり有形固定資産（償却資産）額">
          <a:extLst>
            <a:ext uri="{FF2B5EF4-FFF2-40B4-BE49-F238E27FC236}">
              <a16:creationId xmlns:a16="http://schemas.microsoft.com/office/drawing/2014/main" id="{630FBB15-9EC7-4D69-A9AC-13477F732C24}"/>
            </a:ext>
          </a:extLst>
        </xdr:cNvPr>
        <xdr:cNvSpPr txBox="1"/>
      </xdr:nvSpPr>
      <xdr:spPr>
        <a:xfrm>
          <a:off x="6038361" y="181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102</xdr:row>
      <xdr:rowOff>166710</xdr:rowOff>
    </xdr:from>
    <xdr:ext cx="534377" cy="259045"/>
    <xdr:sp macro="" textlink="">
      <xdr:nvSpPr>
        <xdr:cNvPr id="482" name="n_1mainValue【港湾・漁港】&#10;一人当たり有形固定資産（償却資産）額">
          <a:extLst>
            <a:ext uri="{FF2B5EF4-FFF2-40B4-BE49-F238E27FC236}">
              <a16:creationId xmlns:a16="http://schemas.microsoft.com/office/drawing/2014/main" id="{7E0F3CD6-109F-4B49-B932-F8C8875983A9}"/>
            </a:ext>
          </a:extLst>
        </xdr:cNvPr>
        <xdr:cNvSpPr txBox="1"/>
      </xdr:nvSpPr>
      <xdr:spPr>
        <a:xfrm>
          <a:off x="8422151" y="1765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3472</xdr:rowOff>
    </xdr:from>
    <xdr:ext cx="534377" cy="259045"/>
    <xdr:sp macro="" textlink="">
      <xdr:nvSpPr>
        <xdr:cNvPr id="483" name="n_2mainValue【港湾・漁港】&#10;一人当たり有形固定資産（償却資産）額">
          <a:extLst>
            <a:ext uri="{FF2B5EF4-FFF2-40B4-BE49-F238E27FC236}">
              <a16:creationId xmlns:a16="http://schemas.microsoft.com/office/drawing/2014/main" id="{BA82AC8E-D1BB-4E9E-AF67-A24C96120B3C}"/>
            </a:ext>
          </a:extLst>
        </xdr:cNvPr>
        <xdr:cNvSpPr txBox="1"/>
      </xdr:nvSpPr>
      <xdr:spPr>
        <a:xfrm>
          <a:off x="7641101" y="17662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12216</xdr:rowOff>
    </xdr:from>
    <xdr:ext cx="534377" cy="259045"/>
    <xdr:sp macro="" textlink="">
      <xdr:nvSpPr>
        <xdr:cNvPr id="484" name="n_3mainValue【港湾・漁港】&#10;一人当たり有形固定資産（償却資産）額">
          <a:extLst>
            <a:ext uri="{FF2B5EF4-FFF2-40B4-BE49-F238E27FC236}">
              <a16:creationId xmlns:a16="http://schemas.microsoft.com/office/drawing/2014/main" id="{248FA352-791E-4C7D-AF05-C5B8C46CF9B4}"/>
            </a:ext>
          </a:extLst>
        </xdr:cNvPr>
        <xdr:cNvSpPr txBox="1"/>
      </xdr:nvSpPr>
      <xdr:spPr>
        <a:xfrm>
          <a:off x="6854971" y="17675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19435</xdr:rowOff>
    </xdr:from>
    <xdr:ext cx="534377" cy="259045"/>
    <xdr:sp macro="" textlink="">
      <xdr:nvSpPr>
        <xdr:cNvPr id="485" name="n_4mainValue【港湾・漁港】&#10;一人当たり有形固定資産（償却資産）額">
          <a:extLst>
            <a:ext uri="{FF2B5EF4-FFF2-40B4-BE49-F238E27FC236}">
              <a16:creationId xmlns:a16="http://schemas.microsoft.com/office/drawing/2014/main" id="{FC55D8C5-C086-4E14-B18E-6779136EC6B6}"/>
            </a:ext>
          </a:extLst>
        </xdr:cNvPr>
        <xdr:cNvSpPr txBox="1"/>
      </xdr:nvSpPr>
      <xdr:spPr>
        <a:xfrm>
          <a:off x="6038361" y="17674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6" name="正方形/長方形 485">
          <a:extLst>
            <a:ext uri="{FF2B5EF4-FFF2-40B4-BE49-F238E27FC236}">
              <a16:creationId xmlns:a16="http://schemas.microsoft.com/office/drawing/2014/main" id="{3D34A370-982D-45C3-909E-EE3E86AC259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7" name="正方形/長方形 486">
          <a:extLst>
            <a:ext uri="{FF2B5EF4-FFF2-40B4-BE49-F238E27FC236}">
              <a16:creationId xmlns:a16="http://schemas.microsoft.com/office/drawing/2014/main" id="{33FCD2EF-6672-40DE-B46B-C562F74390E7}"/>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8" name="正方形/長方形 487">
          <a:extLst>
            <a:ext uri="{FF2B5EF4-FFF2-40B4-BE49-F238E27FC236}">
              <a16:creationId xmlns:a16="http://schemas.microsoft.com/office/drawing/2014/main" id="{57271219-C84B-43BD-B2AB-1A5A2DF487B1}"/>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9" name="正方形/長方形 488">
          <a:extLst>
            <a:ext uri="{FF2B5EF4-FFF2-40B4-BE49-F238E27FC236}">
              <a16:creationId xmlns:a16="http://schemas.microsoft.com/office/drawing/2014/main" id="{AAF3B7C1-771B-4202-ACDF-7A6622F1754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0" name="正方形/長方形 489">
          <a:extLst>
            <a:ext uri="{FF2B5EF4-FFF2-40B4-BE49-F238E27FC236}">
              <a16:creationId xmlns:a16="http://schemas.microsoft.com/office/drawing/2014/main" id="{38E8ACC4-B1EF-4ACA-9653-BD2E0F415FD9}"/>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1" name="正方形/長方形 490">
          <a:extLst>
            <a:ext uri="{FF2B5EF4-FFF2-40B4-BE49-F238E27FC236}">
              <a16:creationId xmlns:a16="http://schemas.microsoft.com/office/drawing/2014/main" id="{0DC35BC5-E0AF-471C-81D5-E7ECFD718122}"/>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2" name="正方形/長方形 491">
          <a:extLst>
            <a:ext uri="{FF2B5EF4-FFF2-40B4-BE49-F238E27FC236}">
              <a16:creationId xmlns:a16="http://schemas.microsoft.com/office/drawing/2014/main" id="{220E911D-9A76-4C68-A998-2BEB49A2FA39}"/>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3" name="正方形/長方形 492">
          <a:extLst>
            <a:ext uri="{FF2B5EF4-FFF2-40B4-BE49-F238E27FC236}">
              <a16:creationId xmlns:a16="http://schemas.microsoft.com/office/drawing/2014/main" id="{6FF0F02A-05FD-40A8-9780-D443000F54EB}"/>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4" name="テキスト ボックス 493">
          <a:extLst>
            <a:ext uri="{FF2B5EF4-FFF2-40B4-BE49-F238E27FC236}">
              <a16:creationId xmlns:a16="http://schemas.microsoft.com/office/drawing/2014/main" id="{F21022AA-8F0C-4173-9EE9-9A05F43BDA63}"/>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5" name="直線コネクタ 494">
          <a:extLst>
            <a:ext uri="{FF2B5EF4-FFF2-40B4-BE49-F238E27FC236}">
              <a16:creationId xmlns:a16="http://schemas.microsoft.com/office/drawing/2014/main" id="{1BCA773C-C528-47B6-9359-61F6E4B0A4F5}"/>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6" name="テキスト ボックス 495">
          <a:extLst>
            <a:ext uri="{FF2B5EF4-FFF2-40B4-BE49-F238E27FC236}">
              <a16:creationId xmlns:a16="http://schemas.microsoft.com/office/drawing/2014/main" id="{BE388D2C-8639-47D1-98AE-A3754AA5297F}"/>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7" name="直線コネクタ 496">
          <a:extLst>
            <a:ext uri="{FF2B5EF4-FFF2-40B4-BE49-F238E27FC236}">
              <a16:creationId xmlns:a16="http://schemas.microsoft.com/office/drawing/2014/main" id="{5DE72282-2AB3-4CC0-B80B-605384A886ED}"/>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8" name="テキスト ボックス 497">
          <a:extLst>
            <a:ext uri="{FF2B5EF4-FFF2-40B4-BE49-F238E27FC236}">
              <a16:creationId xmlns:a16="http://schemas.microsoft.com/office/drawing/2014/main" id="{7DED57B0-8EEB-42B8-BE33-BF8BCBC1AC0C}"/>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9" name="直線コネクタ 498">
          <a:extLst>
            <a:ext uri="{FF2B5EF4-FFF2-40B4-BE49-F238E27FC236}">
              <a16:creationId xmlns:a16="http://schemas.microsoft.com/office/drawing/2014/main" id="{932D6DEA-56C5-46E4-BA00-CB8EF693363A}"/>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0" name="テキスト ボックス 499">
          <a:extLst>
            <a:ext uri="{FF2B5EF4-FFF2-40B4-BE49-F238E27FC236}">
              <a16:creationId xmlns:a16="http://schemas.microsoft.com/office/drawing/2014/main" id="{946C40C5-F123-4C38-B6D2-DE7300F7F614}"/>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1" name="直線コネクタ 500">
          <a:extLst>
            <a:ext uri="{FF2B5EF4-FFF2-40B4-BE49-F238E27FC236}">
              <a16:creationId xmlns:a16="http://schemas.microsoft.com/office/drawing/2014/main" id="{D999CBAF-0F87-40B8-BEE4-EAB7C844959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2" name="テキスト ボックス 501">
          <a:extLst>
            <a:ext uri="{FF2B5EF4-FFF2-40B4-BE49-F238E27FC236}">
              <a16:creationId xmlns:a16="http://schemas.microsoft.com/office/drawing/2014/main" id="{F33E1886-6EF7-4734-BC4A-8F6FE3C94032}"/>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3" name="直線コネクタ 502">
          <a:extLst>
            <a:ext uri="{FF2B5EF4-FFF2-40B4-BE49-F238E27FC236}">
              <a16:creationId xmlns:a16="http://schemas.microsoft.com/office/drawing/2014/main" id="{2C5EA594-DC38-47DA-839F-1E0D6AEB6075}"/>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4" name="テキスト ボックス 503">
          <a:extLst>
            <a:ext uri="{FF2B5EF4-FFF2-40B4-BE49-F238E27FC236}">
              <a16:creationId xmlns:a16="http://schemas.microsoft.com/office/drawing/2014/main" id="{D24E0C86-AC06-4C77-A8DF-8CEAD3CE75EC}"/>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5" name="直線コネクタ 504">
          <a:extLst>
            <a:ext uri="{FF2B5EF4-FFF2-40B4-BE49-F238E27FC236}">
              <a16:creationId xmlns:a16="http://schemas.microsoft.com/office/drawing/2014/main" id="{9F9BE16B-5E11-40AC-AF6C-C52C3A1481C5}"/>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6" name="テキスト ボックス 505">
          <a:extLst>
            <a:ext uri="{FF2B5EF4-FFF2-40B4-BE49-F238E27FC236}">
              <a16:creationId xmlns:a16="http://schemas.microsoft.com/office/drawing/2014/main" id="{C6EC0E0E-7A53-4EEF-8B3E-B2A30BCDC80C}"/>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7" name="直線コネクタ 506">
          <a:extLst>
            <a:ext uri="{FF2B5EF4-FFF2-40B4-BE49-F238E27FC236}">
              <a16:creationId xmlns:a16="http://schemas.microsoft.com/office/drawing/2014/main" id="{42F46905-7B59-49AB-B9B5-4FEED2ADD8C8}"/>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8" name="テキスト ボックス 507">
          <a:extLst>
            <a:ext uri="{FF2B5EF4-FFF2-40B4-BE49-F238E27FC236}">
              <a16:creationId xmlns:a16="http://schemas.microsoft.com/office/drawing/2014/main" id="{B7F6005E-5FEA-49DF-BF2B-4A25D953A9A3}"/>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9" name="【認定こども園・幼稚園・保育所】&#10;有形固定資産減価償却率グラフ枠">
          <a:extLst>
            <a:ext uri="{FF2B5EF4-FFF2-40B4-BE49-F238E27FC236}">
              <a16:creationId xmlns:a16="http://schemas.microsoft.com/office/drawing/2014/main" id="{A35BF77A-96D6-4A94-AC58-D50AEB9598FA}"/>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133350</xdr:rowOff>
    </xdr:from>
    <xdr:to>
      <xdr:col>85</xdr:col>
      <xdr:colOff>126364</xdr:colOff>
      <xdr:row>41</xdr:row>
      <xdr:rowOff>0</xdr:rowOff>
    </xdr:to>
    <xdr:cxnSp macro="">
      <xdr:nvCxnSpPr>
        <xdr:cNvPr id="510" name="直線コネクタ 509">
          <a:extLst>
            <a:ext uri="{FF2B5EF4-FFF2-40B4-BE49-F238E27FC236}">
              <a16:creationId xmlns:a16="http://schemas.microsoft.com/office/drawing/2014/main" id="{33F5CA11-5CB8-47A0-B1D9-582E55747235}"/>
            </a:ext>
          </a:extLst>
        </xdr:cNvPr>
        <xdr:cNvCxnSpPr/>
      </xdr:nvCxnSpPr>
      <xdr:spPr>
        <a:xfrm flipV="1">
          <a:off x="14703424" y="5958840"/>
          <a:ext cx="0" cy="1070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3827</xdr:rowOff>
    </xdr:from>
    <xdr:ext cx="405111" cy="259045"/>
    <xdr:sp macro="" textlink="">
      <xdr:nvSpPr>
        <xdr:cNvPr id="511" name="【認定こども園・幼稚園・保育所】&#10;有形固定資産減価償却率最小値テキスト">
          <a:extLst>
            <a:ext uri="{FF2B5EF4-FFF2-40B4-BE49-F238E27FC236}">
              <a16:creationId xmlns:a16="http://schemas.microsoft.com/office/drawing/2014/main" id="{2A6A1880-8A5F-47A9-8906-F7B236974E45}"/>
            </a:ext>
          </a:extLst>
        </xdr:cNvPr>
        <xdr:cNvSpPr txBox="1"/>
      </xdr:nvSpPr>
      <xdr:spPr>
        <a:xfrm>
          <a:off x="1474216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0</xdr:rowOff>
    </xdr:from>
    <xdr:to>
      <xdr:col>86</xdr:col>
      <xdr:colOff>25400</xdr:colOff>
      <xdr:row>41</xdr:row>
      <xdr:rowOff>0</xdr:rowOff>
    </xdr:to>
    <xdr:cxnSp macro="">
      <xdr:nvCxnSpPr>
        <xdr:cNvPr id="512" name="直線コネクタ 511">
          <a:extLst>
            <a:ext uri="{FF2B5EF4-FFF2-40B4-BE49-F238E27FC236}">
              <a16:creationId xmlns:a16="http://schemas.microsoft.com/office/drawing/2014/main" id="{70095AF9-3016-4993-BAC0-B3DC52FE0313}"/>
            </a:ext>
          </a:extLst>
        </xdr:cNvPr>
        <xdr:cNvCxnSpPr/>
      </xdr:nvCxnSpPr>
      <xdr:spPr>
        <a:xfrm>
          <a:off x="14611350" y="70294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80027</xdr:rowOff>
    </xdr:from>
    <xdr:ext cx="405111" cy="259045"/>
    <xdr:sp macro="" textlink="">
      <xdr:nvSpPr>
        <xdr:cNvPr id="513" name="【認定こども園・幼稚園・保育所】&#10;有形固定資産減価償却率最大値テキスト">
          <a:extLst>
            <a:ext uri="{FF2B5EF4-FFF2-40B4-BE49-F238E27FC236}">
              <a16:creationId xmlns:a16="http://schemas.microsoft.com/office/drawing/2014/main" id="{1355E653-FC2E-4216-BD50-6F869D88AAE9}"/>
            </a:ext>
          </a:extLst>
        </xdr:cNvPr>
        <xdr:cNvSpPr txBox="1"/>
      </xdr:nvSpPr>
      <xdr:spPr>
        <a:xfrm>
          <a:off x="14742160" y="573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133350</xdr:rowOff>
    </xdr:from>
    <xdr:to>
      <xdr:col>86</xdr:col>
      <xdr:colOff>25400</xdr:colOff>
      <xdr:row>34</xdr:row>
      <xdr:rowOff>133350</xdr:rowOff>
    </xdr:to>
    <xdr:cxnSp macro="">
      <xdr:nvCxnSpPr>
        <xdr:cNvPr id="514" name="直線コネクタ 513">
          <a:extLst>
            <a:ext uri="{FF2B5EF4-FFF2-40B4-BE49-F238E27FC236}">
              <a16:creationId xmlns:a16="http://schemas.microsoft.com/office/drawing/2014/main" id="{71560A57-265D-48D3-A8B6-659D70D6D9AB}"/>
            </a:ext>
          </a:extLst>
        </xdr:cNvPr>
        <xdr:cNvCxnSpPr/>
      </xdr:nvCxnSpPr>
      <xdr:spPr>
        <a:xfrm>
          <a:off x="14611350" y="59588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652</xdr:rowOff>
    </xdr:from>
    <xdr:ext cx="405111" cy="259045"/>
    <xdr:sp macro="" textlink="">
      <xdr:nvSpPr>
        <xdr:cNvPr id="515" name="【認定こども園・幼稚園・保育所】&#10;有形固定資産減価償却率平均値テキスト">
          <a:extLst>
            <a:ext uri="{FF2B5EF4-FFF2-40B4-BE49-F238E27FC236}">
              <a16:creationId xmlns:a16="http://schemas.microsoft.com/office/drawing/2014/main" id="{0EE73E0B-E440-4386-8D00-E82166408AA3}"/>
            </a:ext>
          </a:extLst>
        </xdr:cNvPr>
        <xdr:cNvSpPr txBox="1"/>
      </xdr:nvSpPr>
      <xdr:spPr>
        <a:xfrm>
          <a:off x="14742160" y="61728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149225</xdr:rowOff>
    </xdr:from>
    <xdr:to>
      <xdr:col>85</xdr:col>
      <xdr:colOff>177800</xdr:colOff>
      <xdr:row>37</xdr:row>
      <xdr:rowOff>79375</xdr:rowOff>
    </xdr:to>
    <xdr:sp macro="" textlink="">
      <xdr:nvSpPr>
        <xdr:cNvPr id="516" name="フローチャート: 判断 515">
          <a:extLst>
            <a:ext uri="{FF2B5EF4-FFF2-40B4-BE49-F238E27FC236}">
              <a16:creationId xmlns:a16="http://schemas.microsoft.com/office/drawing/2014/main" id="{5A44BBAC-ECDB-4ED5-BB0F-0E41DFDEC6C5}"/>
            </a:ext>
          </a:extLst>
        </xdr:cNvPr>
        <xdr:cNvSpPr/>
      </xdr:nvSpPr>
      <xdr:spPr>
        <a:xfrm>
          <a:off x="14649450" y="63214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168275</xdr:rowOff>
    </xdr:from>
    <xdr:to>
      <xdr:col>81</xdr:col>
      <xdr:colOff>101600</xdr:colOff>
      <xdr:row>37</xdr:row>
      <xdr:rowOff>98425</xdr:rowOff>
    </xdr:to>
    <xdr:sp macro="" textlink="">
      <xdr:nvSpPr>
        <xdr:cNvPr id="517" name="フローチャート: 判断 516">
          <a:extLst>
            <a:ext uri="{FF2B5EF4-FFF2-40B4-BE49-F238E27FC236}">
              <a16:creationId xmlns:a16="http://schemas.microsoft.com/office/drawing/2014/main" id="{AB6B657A-4979-436D-8E6E-CCA6E0FCF624}"/>
            </a:ext>
          </a:extLst>
        </xdr:cNvPr>
        <xdr:cNvSpPr/>
      </xdr:nvSpPr>
      <xdr:spPr>
        <a:xfrm>
          <a:off x="13887450" y="63442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635</xdr:rowOff>
    </xdr:from>
    <xdr:to>
      <xdr:col>76</xdr:col>
      <xdr:colOff>165100</xdr:colOff>
      <xdr:row>37</xdr:row>
      <xdr:rowOff>102235</xdr:rowOff>
    </xdr:to>
    <xdr:sp macro="" textlink="">
      <xdr:nvSpPr>
        <xdr:cNvPr id="518" name="フローチャート: 判断 517">
          <a:extLst>
            <a:ext uri="{FF2B5EF4-FFF2-40B4-BE49-F238E27FC236}">
              <a16:creationId xmlns:a16="http://schemas.microsoft.com/office/drawing/2014/main" id="{E3B38201-6134-4C2F-9C18-F09A77A47A65}"/>
            </a:ext>
          </a:extLst>
        </xdr:cNvPr>
        <xdr:cNvSpPr/>
      </xdr:nvSpPr>
      <xdr:spPr>
        <a:xfrm>
          <a:off x="13089890" y="634428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61595</xdr:rowOff>
    </xdr:from>
    <xdr:to>
      <xdr:col>72</xdr:col>
      <xdr:colOff>38100</xdr:colOff>
      <xdr:row>37</xdr:row>
      <xdr:rowOff>163195</xdr:rowOff>
    </xdr:to>
    <xdr:sp macro="" textlink="">
      <xdr:nvSpPr>
        <xdr:cNvPr id="519" name="フローチャート: 判断 518">
          <a:extLst>
            <a:ext uri="{FF2B5EF4-FFF2-40B4-BE49-F238E27FC236}">
              <a16:creationId xmlns:a16="http://schemas.microsoft.com/office/drawing/2014/main" id="{04E63F6B-5D55-409E-B4BD-19ECE9658BFD}"/>
            </a:ext>
          </a:extLst>
        </xdr:cNvPr>
        <xdr:cNvSpPr/>
      </xdr:nvSpPr>
      <xdr:spPr>
        <a:xfrm>
          <a:off x="12303760" y="640143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84455</xdr:rowOff>
    </xdr:from>
    <xdr:to>
      <xdr:col>67</xdr:col>
      <xdr:colOff>101600</xdr:colOff>
      <xdr:row>38</xdr:row>
      <xdr:rowOff>14605</xdr:rowOff>
    </xdr:to>
    <xdr:sp macro="" textlink="">
      <xdr:nvSpPr>
        <xdr:cNvPr id="520" name="フローチャート: 判断 519">
          <a:extLst>
            <a:ext uri="{FF2B5EF4-FFF2-40B4-BE49-F238E27FC236}">
              <a16:creationId xmlns:a16="http://schemas.microsoft.com/office/drawing/2014/main" id="{F178DAD7-1E63-420E-B3CB-62A1C8BB7D23}"/>
            </a:ext>
          </a:extLst>
        </xdr:cNvPr>
        <xdr:cNvSpPr/>
      </xdr:nvSpPr>
      <xdr:spPr>
        <a:xfrm>
          <a:off x="11487150" y="643001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723F3B44-9651-4248-BDDE-7E8DCA60C5AC}"/>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407CA0EA-7980-41A9-AA08-31CA71CCC993}"/>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74F5B0CE-AA94-4CA5-87AE-7D0FCB18AAA0}"/>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23E73C9D-A103-41FA-BFBE-D80BE8779622}"/>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16201AE1-EC09-4CE8-896E-B42ACBC34E35}"/>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6350</xdr:rowOff>
    </xdr:from>
    <xdr:to>
      <xdr:col>85</xdr:col>
      <xdr:colOff>177800</xdr:colOff>
      <xdr:row>37</xdr:row>
      <xdr:rowOff>107950</xdr:rowOff>
    </xdr:to>
    <xdr:sp macro="" textlink="">
      <xdr:nvSpPr>
        <xdr:cNvPr id="526" name="楕円 525">
          <a:extLst>
            <a:ext uri="{FF2B5EF4-FFF2-40B4-BE49-F238E27FC236}">
              <a16:creationId xmlns:a16="http://schemas.microsoft.com/office/drawing/2014/main" id="{ABD0B187-3E69-489B-93EA-E8BBEA9F2565}"/>
            </a:ext>
          </a:extLst>
        </xdr:cNvPr>
        <xdr:cNvSpPr/>
      </xdr:nvSpPr>
      <xdr:spPr>
        <a:xfrm>
          <a:off x="14649450" y="63519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156227</xdr:rowOff>
    </xdr:from>
    <xdr:ext cx="405111" cy="259045"/>
    <xdr:sp macro="" textlink="">
      <xdr:nvSpPr>
        <xdr:cNvPr id="527" name="【認定こども園・幼稚園・保育所】&#10;有形固定資産減価償却率該当値テキスト">
          <a:extLst>
            <a:ext uri="{FF2B5EF4-FFF2-40B4-BE49-F238E27FC236}">
              <a16:creationId xmlns:a16="http://schemas.microsoft.com/office/drawing/2014/main" id="{C781F60A-06E9-471C-AC00-84F957AF699E}"/>
            </a:ext>
          </a:extLst>
        </xdr:cNvPr>
        <xdr:cNvSpPr txBox="1"/>
      </xdr:nvSpPr>
      <xdr:spPr>
        <a:xfrm>
          <a:off x="14742160" y="633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78740</xdr:rowOff>
    </xdr:from>
    <xdr:to>
      <xdr:col>81</xdr:col>
      <xdr:colOff>101600</xdr:colOff>
      <xdr:row>37</xdr:row>
      <xdr:rowOff>8890</xdr:rowOff>
    </xdr:to>
    <xdr:sp macro="" textlink="">
      <xdr:nvSpPr>
        <xdr:cNvPr id="528" name="楕円 527">
          <a:extLst>
            <a:ext uri="{FF2B5EF4-FFF2-40B4-BE49-F238E27FC236}">
              <a16:creationId xmlns:a16="http://schemas.microsoft.com/office/drawing/2014/main" id="{9C751141-C986-49AB-9545-EDFA857B6273}"/>
            </a:ext>
          </a:extLst>
        </xdr:cNvPr>
        <xdr:cNvSpPr/>
      </xdr:nvSpPr>
      <xdr:spPr>
        <a:xfrm>
          <a:off x="13887450" y="62509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129540</xdr:rowOff>
    </xdr:from>
    <xdr:to>
      <xdr:col>85</xdr:col>
      <xdr:colOff>127000</xdr:colOff>
      <xdr:row>37</xdr:row>
      <xdr:rowOff>57150</xdr:rowOff>
    </xdr:to>
    <xdr:cxnSp macro="">
      <xdr:nvCxnSpPr>
        <xdr:cNvPr id="529" name="直線コネクタ 528">
          <a:extLst>
            <a:ext uri="{FF2B5EF4-FFF2-40B4-BE49-F238E27FC236}">
              <a16:creationId xmlns:a16="http://schemas.microsoft.com/office/drawing/2014/main" id="{494150F1-E7E8-4B9A-A4F8-09A0FDA725F9}"/>
            </a:ext>
          </a:extLst>
        </xdr:cNvPr>
        <xdr:cNvCxnSpPr/>
      </xdr:nvCxnSpPr>
      <xdr:spPr>
        <a:xfrm>
          <a:off x="13942060" y="6305550"/>
          <a:ext cx="762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63500</xdr:rowOff>
    </xdr:from>
    <xdr:to>
      <xdr:col>76</xdr:col>
      <xdr:colOff>165100</xdr:colOff>
      <xdr:row>36</xdr:row>
      <xdr:rowOff>165100</xdr:rowOff>
    </xdr:to>
    <xdr:sp macro="" textlink="">
      <xdr:nvSpPr>
        <xdr:cNvPr id="530" name="楕円 529">
          <a:extLst>
            <a:ext uri="{FF2B5EF4-FFF2-40B4-BE49-F238E27FC236}">
              <a16:creationId xmlns:a16="http://schemas.microsoft.com/office/drawing/2014/main" id="{E748ADBC-7489-4F39-B093-2208B8321790}"/>
            </a:ext>
          </a:extLst>
        </xdr:cNvPr>
        <xdr:cNvSpPr/>
      </xdr:nvSpPr>
      <xdr:spPr>
        <a:xfrm>
          <a:off x="13089890" y="6231890"/>
          <a:ext cx="10922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114300</xdr:rowOff>
    </xdr:from>
    <xdr:to>
      <xdr:col>81</xdr:col>
      <xdr:colOff>50800</xdr:colOff>
      <xdr:row>36</xdr:row>
      <xdr:rowOff>129540</xdr:rowOff>
    </xdr:to>
    <xdr:cxnSp macro="">
      <xdr:nvCxnSpPr>
        <xdr:cNvPr id="531" name="直線コネクタ 530">
          <a:extLst>
            <a:ext uri="{FF2B5EF4-FFF2-40B4-BE49-F238E27FC236}">
              <a16:creationId xmlns:a16="http://schemas.microsoft.com/office/drawing/2014/main" id="{0F031BA1-390C-4926-8062-240A079F2EB4}"/>
            </a:ext>
          </a:extLst>
        </xdr:cNvPr>
        <xdr:cNvCxnSpPr/>
      </xdr:nvCxnSpPr>
      <xdr:spPr>
        <a:xfrm>
          <a:off x="13144500" y="628650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48260</xdr:rowOff>
    </xdr:from>
    <xdr:to>
      <xdr:col>72</xdr:col>
      <xdr:colOff>38100</xdr:colOff>
      <xdr:row>36</xdr:row>
      <xdr:rowOff>149860</xdr:rowOff>
    </xdr:to>
    <xdr:sp macro="" textlink="">
      <xdr:nvSpPr>
        <xdr:cNvPr id="532" name="楕円 531">
          <a:extLst>
            <a:ext uri="{FF2B5EF4-FFF2-40B4-BE49-F238E27FC236}">
              <a16:creationId xmlns:a16="http://schemas.microsoft.com/office/drawing/2014/main" id="{0E770E2E-4495-4940-87AF-761C6E170864}"/>
            </a:ext>
          </a:extLst>
        </xdr:cNvPr>
        <xdr:cNvSpPr/>
      </xdr:nvSpPr>
      <xdr:spPr>
        <a:xfrm>
          <a:off x="12303760" y="622236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99060</xdr:rowOff>
    </xdr:from>
    <xdr:to>
      <xdr:col>76</xdr:col>
      <xdr:colOff>114300</xdr:colOff>
      <xdr:row>36</xdr:row>
      <xdr:rowOff>114300</xdr:rowOff>
    </xdr:to>
    <xdr:cxnSp macro="">
      <xdr:nvCxnSpPr>
        <xdr:cNvPr id="533" name="直線コネクタ 532">
          <a:extLst>
            <a:ext uri="{FF2B5EF4-FFF2-40B4-BE49-F238E27FC236}">
              <a16:creationId xmlns:a16="http://schemas.microsoft.com/office/drawing/2014/main" id="{9A259CE3-E8B8-4F5A-85D7-D6AEBA3EA23A}"/>
            </a:ext>
          </a:extLst>
        </xdr:cNvPr>
        <xdr:cNvCxnSpPr/>
      </xdr:nvCxnSpPr>
      <xdr:spPr>
        <a:xfrm>
          <a:off x="12346940" y="6267450"/>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2540</xdr:rowOff>
    </xdr:from>
    <xdr:to>
      <xdr:col>67</xdr:col>
      <xdr:colOff>101600</xdr:colOff>
      <xdr:row>36</xdr:row>
      <xdr:rowOff>104140</xdr:rowOff>
    </xdr:to>
    <xdr:sp macro="" textlink="">
      <xdr:nvSpPr>
        <xdr:cNvPr id="534" name="楕円 533">
          <a:extLst>
            <a:ext uri="{FF2B5EF4-FFF2-40B4-BE49-F238E27FC236}">
              <a16:creationId xmlns:a16="http://schemas.microsoft.com/office/drawing/2014/main" id="{44DDCCB1-5D07-45D1-9302-8FF7328C61D4}"/>
            </a:ext>
          </a:extLst>
        </xdr:cNvPr>
        <xdr:cNvSpPr/>
      </xdr:nvSpPr>
      <xdr:spPr>
        <a:xfrm>
          <a:off x="11487150" y="61747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53340</xdr:rowOff>
    </xdr:from>
    <xdr:to>
      <xdr:col>71</xdr:col>
      <xdr:colOff>177800</xdr:colOff>
      <xdr:row>36</xdr:row>
      <xdr:rowOff>99060</xdr:rowOff>
    </xdr:to>
    <xdr:cxnSp macro="">
      <xdr:nvCxnSpPr>
        <xdr:cNvPr id="535" name="直線コネクタ 534">
          <a:extLst>
            <a:ext uri="{FF2B5EF4-FFF2-40B4-BE49-F238E27FC236}">
              <a16:creationId xmlns:a16="http://schemas.microsoft.com/office/drawing/2014/main" id="{5417A844-8B12-4101-BA72-B49C15E58BEE}"/>
            </a:ext>
          </a:extLst>
        </xdr:cNvPr>
        <xdr:cNvCxnSpPr/>
      </xdr:nvCxnSpPr>
      <xdr:spPr>
        <a:xfrm>
          <a:off x="11541760" y="6229350"/>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89552</xdr:rowOff>
    </xdr:from>
    <xdr:ext cx="405111" cy="259045"/>
    <xdr:sp macro="" textlink="">
      <xdr:nvSpPr>
        <xdr:cNvPr id="536" name="n_1aveValue【認定こども園・幼稚園・保育所】&#10;有形固定資産減価償却率">
          <a:extLst>
            <a:ext uri="{FF2B5EF4-FFF2-40B4-BE49-F238E27FC236}">
              <a16:creationId xmlns:a16="http://schemas.microsoft.com/office/drawing/2014/main" id="{3BA977C4-D59B-4808-9903-0E0ECB4529B0}"/>
            </a:ext>
          </a:extLst>
        </xdr:cNvPr>
        <xdr:cNvSpPr txBox="1"/>
      </xdr:nvSpPr>
      <xdr:spPr>
        <a:xfrm>
          <a:off x="13738234" y="6437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93362</xdr:rowOff>
    </xdr:from>
    <xdr:ext cx="405111" cy="259045"/>
    <xdr:sp macro="" textlink="">
      <xdr:nvSpPr>
        <xdr:cNvPr id="537" name="n_2aveValue【認定こども園・幼稚園・保育所】&#10;有形固定資産減価償却率">
          <a:extLst>
            <a:ext uri="{FF2B5EF4-FFF2-40B4-BE49-F238E27FC236}">
              <a16:creationId xmlns:a16="http://schemas.microsoft.com/office/drawing/2014/main" id="{C73F1ACF-550E-4518-96C7-E9DEF0DD4604}"/>
            </a:ext>
          </a:extLst>
        </xdr:cNvPr>
        <xdr:cNvSpPr txBox="1"/>
      </xdr:nvSpPr>
      <xdr:spPr>
        <a:xfrm>
          <a:off x="12957184" y="644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154322</xdr:rowOff>
    </xdr:from>
    <xdr:ext cx="405111" cy="259045"/>
    <xdr:sp macro="" textlink="">
      <xdr:nvSpPr>
        <xdr:cNvPr id="538" name="n_3aveValue【認定こども園・幼稚園・保育所】&#10;有形固定資産減価償却率">
          <a:extLst>
            <a:ext uri="{FF2B5EF4-FFF2-40B4-BE49-F238E27FC236}">
              <a16:creationId xmlns:a16="http://schemas.microsoft.com/office/drawing/2014/main" id="{532EDC65-679D-4C50-A225-1EEF262F00C1}"/>
            </a:ext>
          </a:extLst>
        </xdr:cNvPr>
        <xdr:cNvSpPr txBox="1"/>
      </xdr:nvSpPr>
      <xdr:spPr>
        <a:xfrm>
          <a:off x="12171054" y="649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5732</xdr:rowOff>
    </xdr:from>
    <xdr:ext cx="405111" cy="259045"/>
    <xdr:sp macro="" textlink="">
      <xdr:nvSpPr>
        <xdr:cNvPr id="539" name="n_4aveValue【認定こども園・幼稚園・保育所】&#10;有形固定資産減価償却率">
          <a:extLst>
            <a:ext uri="{FF2B5EF4-FFF2-40B4-BE49-F238E27FC236}">
              <a16:creationId xmlns:a16="http://schemas.microsoft.com/office/drawing/2014/main" id="{F297CDF0-F401-420D-B341-E35CC8B6D068}"/>
            </a:ext>
          </a:extLst>
        </xdr:cNvPr>
        <xdr:cNvSpPr txBox="1"/>
      </xdr:nvSpPr>
      <xdr:spPr>
        <a:xfrm>
          <a:off x="11354444" y="652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25417</xdr:rowOff>
    </xdr:from>
    <xdr:ext cx="405111" cy="259045"/>
    <xdr:sp macro="" textlink="">
      <xdr:nvSpPr>
        <xdr:cNvPr id="540" name="n_1mainValue【認定こども園・幼稚園・保育所】&#10;有形固定資産減価償却率">
          <a:extLst>
            <a:ext uri="{FF2B5EF4-FFF2-40B4-BE49-F238E27FC236}">
              <a16:creationId xmlns:a16="http://schemas.microsoft.com/office/drawing/2014/main" id="{235D7A50-ED26-45D5-9A9A-ED70B01204CF}"/>
            </a:ext>
          </a:extLst>
        </xdr:cNvPr>
        <xdr:cNvSpPr txBox="1"/>
      </xdr:nvSpPr>
      <xdr:spPr>
        <a:xfrm>
          <a:off x="1373823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10177</xdr:rowOff>
    </xdr:from>
    <xdr:ext cx="405111" cy="259045"/>
    <xdr:sp macro="" textlink="">
      <xdr:nvSpPr>
        <xdr:cNvPr id="541" name="n_2mainValue【認定こども園・幼稚園・保育所】&#10;有形固定資産減価償却率">
          <a:extLst>
            <a:ext uri="{FF2B5EF4-FFF2-40B4-BE49-F238E27FC236}">
              <a16:creationId xmlns:a16="http://schemas.microsoft.com/office/drawing/2014/main" id="{1022D8FE-78AB-4B75-98A2-EA3FF8FF3882}"/>
            </a:ext>
          </a:extLst>
        </xdr:cNvPr>
        <xdr:cNvSpPr txBox="1"/>
      </xdr:nvSpPr>
      <xdr:spPr>
        <a:xfrm>
          <a:off x="12957184" y="601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166387</xdr:rowOff>
    </xdr:from>
    <xdr:ext cx="405111" cy="259045"/>
    <xdr:sp macro="" textlink="">
      <xdr:nvSpPr>
        <xdr:cNvPr id="542" name="n_3mainValue【認定こども園・幼稚園・保育所】&#10;有形固定資産減価償却率">
          <a:extLst>
            <a:ext uri="{FF2B5EF4-FFF2-40B4-BE49-F238E27FC236}">
              <a16:creationId xmlns:a16="http://schemas.microsoft.com/office/drawing/2014/main" id="{3E9E924B-5737-41CA-A64A-09C7130C7D12}"/>
            </a:ext>
          </a:extLst>
        </xdr:cNvPr>
        <xdr:cNvSpPr txBox="1"/>
      </xdr:nvSpPr>
      <xdr:spPr>
        <a:xfrm>
          <a:off x="1217105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120667</xdr:rowOff>
    </xdr:from>
    <xdr:ext cx="405111" cy="259045"/>
    <xdr:sp macro="" textlink="">
      <xdr:nvSpPr>
        <xdr:cNvPr id="543" name="n_4mainValue【認定こども園・幼稚園・保育所】&#10;有形固定資産減価償却率">
          <a:extLst>
            <a:ext uri="{FF2B5EF4-FFF2-40B4-BE49-F238E27FC236}">
              <a16:creationId xmlns:a16="http://schemas.microsoft.com/office/drawing/2014/main" id="{A22DD934-BB30-4108-B6FB-2CC9FD995C15}"/>
            </a:ext>
          </a:extLst>
        </xdr:cNvPr>
        <xdr:cNvSpPr txBox="1"/>
      </xdr:nvSpPr>
      <xdr:spPr>
        <a:xfrm>
          <a:off x="113544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4" name="正方形/長方形 543">
          <a:extLst>
            <a:ext uri="{FF2B5EF4-FFF2-40B4-BE49-F238E27FC236}">
              <a16:creationId xmlns:a16="http://schemas.microsoft.com/office/drawing/2014/main" id="{FD93E6E4-E1E8-4495-9BA1-39F35DEDFE5F}"/>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5" name="正方形/長方形 544">
          <a:extLst>
            <a:ext uri="{FF2B5EF4-FFF2-40B4-BE49-F238E27FC236}">
              <a16:creationId xmlns:a16="http://schemas.microsoft.com/office/drawing/2014/main" id="{2632623C-8289-4505-89AB-0E4C8A1AAE49}"/>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6" name="正方形/長方形 545">
          <a:extLst>
            <a:ext uri="{FF2B5EF4-FFF2-40B4-BE49-F238E27FC236}">
              <a16:creationId xmlns:a16="http://schemas.microsoft.com/office/drawing/2014/main" id="{B26E1DCE-0B42-4382-A3BA-B1788E4CE923}"/>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7" name="正方形/長方形 546">
          <a:extLst>
            <a:ext uri="{FF2B5EF4-FFF2-40B4-BE49-F238E27FC236}">
              <a16:creationId xmlns:a16="http://schemas.microsoft.com/office/drawing/2014/main" id="{4DA2463D-898A-4C66-9284-241CDF6DCF7F}"/>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8" name="正方形/長方形 547">
          <a:extLst>
            <a:ext uri="{FF2B5EF4-FFF2-40B4-BE49-F238E27FC236}">
              <a16:creationId xmlns:a16="http://schemas.microsoft.com/office/drawing/2014/main" id="{2B3BE6E2-6B66-4EEA-B16D-081C457A6488}"/>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9" name="正方形/長方形 548">
          <a:extLst>
            <a:ext uri="{FF2B5EF4-FFF2-40B4-BE49-F238E27FC236}">
              <a16:creationId xmlns:a16="http://schemas.microsoft.com/office/drawing/2014/main" id="{247A49C8-FA28-4A77-A789-EE145228FF43}"/>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0" name="正方形/長方形 549">
          <a:extLst>
            <a:ext uri="{FF2B5EF4-FFF2-40B4-BE49-F238E27FC236}">
              <a16:creationId xmlns:a16="http://schemas.microsoft.com/office/drawing/2014/main" id="{6D621FDE-705E-48B7-AD41-817D66EB5244}"/>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1" name="正方形/長方形 550">
          <a:extLst>
            <a:ext uri="{FF2B5EF4-FFF2-40B4-BE49-F238E27FC236}">
              <a16:creationId xmlns:a16="http://schemas.microsoft.com/office/drawing/2014/main" id="{03C835DA-78F3-4C97-96A0-26A3168ACFC7}"/>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2" name="テキスト ボックス 551">
          <a:extLst>
            <a:ext uri="{FF2B5EF4-FFF2-40B4-BE49-F238E27FC236}">
              <a16:creationId xmlns:a16="http://schemas.microsoft.com/office/drawing/2014/main" id="{5A48C36C-2D75-481F-9527-2248CD2C9895}"/>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3" name="直線コネクタ 552">
          <a:extLst>
            <a:ext uri="{FF2B5EF4-FFF2-40B4-BE49-F238E27FC236}">
              <a16:creationId xmlns:a16="http://schemas.microsoft.com/office/drawing/2014/main" id="{43CA7DE6-CFE1-4308-9418-25525B21F4E7}"/>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4" name="直線コネクタ 553">
          <a:extLst>
            <a:ext uri="{FF2B5EF4-FFF2-40B4-BE49-F238E27FC236}">
              <a16:creationId xmlns:a16="http://schemas.microsoft.com/office/drawing/2014/main" id="{948A8FD5-09D1-4A00-AF2C-CC807597FAF0}"/>
            </a:ext>
          </a:extLst>
        </xdr:cNvPr>
        <xdr:cNvCxnSpPr/>
      </xdr:nvCxnSpPr>
      <xdr:spPr>
        <a:xfrm>
          <a:off x="16459200" y="71589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55" name="テキスト ボックス 554">
          <a:extLst>
            <a:ext uri="{FF2B5EF4-FFF2-40B4-BE49-F238E27FC236}">
              <a16:creationId xmlns:a16="http://schemas.microsoft.com/office/drawing/2014/main" id="{44CE1065-1C8D-4C7B-9780-6DDF22D2A49E}"/>
            </a:ext>
          </a:extLst>
        </xdr:cNvPr>
        <xdr:cNvSpPr txBox="1"/>
      </xdr:nvSpPr>
      <xdr:spPr>
        <a:xfrm>
          <a:off x="16047266"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56" name="直線コネクタ 555">
          <a:extLst>
            <a:ext uri="{FF2B5EF4-FFF2-40B4-BE49-F238E27FC236}">
              <a16:creationId xmlns:a16="http://schemas.microsoft.com/office/drawing/2014/main" id="{4991F8E4-1ED7-42B2-85BE-DCEBEDDB77BA}"/>
            </a:ext>
          </a:extLst>
        </xdr:cNvPr>
        <xdr:cNvCxnSpPr/>
      </xdr:nvCxnSpPr>
      <xdr:spPr>
        <a:xfrm>
          <a:off x="16459200" y="670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57" name="テキスト ボックス 556">
          <a:extLst>
            <a:ext uri="{FF2B5EF4-FFF2-40B4-BE49-F238E27FC236}">
              <a16:creationId xmlns:a16="http://schemas.microsoft.com/office/drawing/2014/main" id="{E9CC2006-8F06-45EA-8F64-32381D610311}"/>
            </a:ext>
          </a:extLst>
        </xdr:cNvPr>
        <xdr:cNvSpPr txBox="1"/>
      </xdr:nvSpPr>
      <xdr:spPr>
        <a:xfrm>
          <a:off x="16047266"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58" name="直線コネクタ 557">
          <a:extLst>
            <a:ext uri="{FF2B5EF4-FFF2-40B4-BE49-F238E27FC236}">
              <a16:creationId xmlns:a16="http://schemas.microsoft.com/office/drawing/2014/main" id="{72838680-C428-49FF-854E-89E2F7AC0DA3}"/>
            </a:ext>
          </a:extLst>
        </xdr:cNvPr>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59" name="テキスト ボックス 558">
          <a:extLst>
            <a:ext uri="{FF2B5EF4-FFF2-40B4-BE49-F238E27FC236}">
              <a16:creationId xmlns:a16="http://schemas.microsoft.com/office/drawing/2014/main" id="{F9E946E7-E2AA-46B1-87CE-C89594875636}"/>
            </a:ext>
          </a:extLst>
        </xdr:cNvPr>
        <xdr:cNvSpPr txBox="1"/>
      </xdr:nvSpPr>
      <xdr:spPr>
        <a:xfrm>
          <a:off x="16047266"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0" name="直線コネクタ 559">
          <a:extLst>
            <a:ext uri="{FF2B5EF4-FFF2-40B4-BE49-F238E27FC236}">
              <a16:creationId xmlns:a16="http://schemas.microsoft.com/office/drawing/2014/main" id="{679C37B4-45DA-4772-8BA9-C528282813A3}"/>
            </a:ext>
          </a:extLst>
        </xdr:cNvPr>
        <xdr:cNvCxnSpPr/>
      </xdr:nvCxnSpPr>
      <xdr:spPr>
        <a:xfrm>
          <a:off x="16459200" y="57873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1" name="テキスト ボックス 560">
          <a:extLst>
            <a:ext uri="{FF2B5EF4-FFF2-40B4-BE49-F238E27FC236}">
              <a16:creationId xmlns:a16="http://schemas.microsoft.com/office/drawing/2014/main" id="{94C7E132-1BF8-425D-9B0D-ECF2C7288519}"/>
            </a:ext>
          </a:extLst>
        </xdr:cNvPr>
        <xdr:cNvSpPr txBox="1"/>
      </xdr:nvSpPr>
      <xdr:spPr>
        <a:xfrm>
          <a:off x="16047266"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D4735D1D-6CF7-4123-919F-D1323C40DC6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E5D978D4-702C-4B95-BA3A-76D47AAB3B74}"/>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F27C8F6F-1C16-47AD-80C0-8CCC3318DF50}"/>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92202</xdr:rowOff>
    </xdr:from>
    <xdr:to>
      <xdr:col>116</xdr:col>
      <xdr:colOff>62864</xdr:colOff>
      <xdr:row>41</xdr:row>
      <xdr:rowOff>78486</xdr:rowOff>
    </xdr:to>
    <xdr:cxnSp macro="">
      <xdr:nvCxnSpPr>
        <xdr:cNvPr id="565" name="直線コネクタ 564">
          <a:extLst>
            <a:ext uri="{FF2B5EF4-FFF2-40B4-BE49-F238E27FC236}">
              <a16:creationId xmlns:a16="http://schemas.microsoft.com/office/drawing/2014/main" id="{86AF404D-A492-416C-A176-03D42BC61AC4}"/>
            </a:ext>
          </a:extLst>
        </xdr:cNvPr>
        <xdr:cNvCxnSpPr/>
      </xdr:nvCxnSpPr>
      <xdr:spPr>
        <a:xfrm flipV="1">
          <a:off x="19947254" y="6096762"/>
          <a:ext cx="0" cy="101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182BA558-E6CF-4514-A075-BBD4F73A4C04}"/>
            </a:ext>
          </a:extLst>
        </xdr:cNvPr>
        <xdr:cNvSpPr txBox="1"/>
      </xdr:nvSpPr>
      <xdr:spPr>
        <a:xfrm>
          <a:off x="19985990" y="7113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67" name="直線コネクタ 566">
          <a:extLst>
            <a:ext uri="{FF2B5EF4-FFF2-40B4-BE49-F238E27FC236}">
              <a16:creationId xmlns:a16="http://schemas.microsoft.com/office/drawing/2014/main" id="{200A3832-92B1-4777-B329-A4FDF00BE7D5}"/>
            </a:ext>
          </a:extLst>
        </xdr:cNvPr>
        <xdr:cNvCxnSpPr/>
      </xdr:nvCxnSpPr>
      <xdr:spPr>
        <a:xfrm>
          <a:off x="19885660" y="71079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34</xdr:row>
      <xdr:rowOff>38879</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5026F60A-686D-48FB-8B3C-D29299A41F08}"/>
            </a:ext>
          </a:extLst>
        </xdr:cNvPr>
        <xdr:cNvSpPr txBox="1"/>
      </xdr:nvSpPr>
      <xdr:spPr>
        <a:xfrm>
          <a:off x="19985990" y="5868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92202</xdr:rowOff>
    </xdr:from>
    <xdr:to>
      <xdr:col>116</xdr:col>
      <xdr:colOff>152400</xdr:colOff>
      <xdr:row>35</xdr:row>
      <xdr:rowOff>92202</xdr:rowOff>
    </xdr:to>
    <xdr:cxnSp macro="">
      <xdr:nvCxnSpPr>
        <xdr:cNvPr id="569" name="直線コネクタ 568">
          <a:extLst>
            <a:ext uri="{FF2B5EF4-FFF2-40B4-BE49-F238E27FC236}">
              <a16:creationId xmlns:a16="http://schemas.microsoft.com/office/drawing/2014/main" id="{CE21EBB4-FC0D-4499-B29D-F467C20AD8F3}"/>
            </a:ext>
          </a:extLst>
        </xdr:cNvPr>
        <xdr:cNvCxnSpPr/>
      </xdr:nvCxnSpPr>
      <xdr:spPr>
        <a:xfrm>
          <a:off x="19885660" y="60967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88409</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2F2C833A-9FAA-445D-8FF3-935711715F77}"/>
            </a:ext>
          </a:extLst>
        </xdr:cNvPr>
        <xdr:cNvSpPr txBox="1"/>
      </xdr:nvSpPr>
      <xdr:spPr>
        <a:xfrm>
          <a:off x="19985990" y="677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109982</xdr:rowOff>
    </xdr:from>
    <xdr:to>
      <xdr:col>116</xdr:col>
      <xdr:colOff>114300</xdr:colOff>
      <xdr:row>40</xdr:row>
      <xdr:rowOff>40132</xdr:rowOff>
    </xdr:to>
    <xdr:sp macro="" textlink="">
      <xdr:nvSpPr>
        <xdr:cNvPr id="571" name="フローチャート: 判断 570">
          <a:extLst>
            <a:ext uri="{FF2B5EF4-FFF2-40B4-BE49-F238E27FC236}">
              <a16:creationId xmlns:a16="http://schemas.microsoft.com/office/drawing/2014/main" id="{35C46999-AF78-42EC-9E0B-CBC08A342656}"/>
            </a:ext>
          </a:extLst>
        </xdr:cNvPr>
        <xdr:cNvSpPr/>
      </xdr:nvSpPr>
      <xdr:spPr>
        <a:xfrm>
          <a:off x="19904710" y="679462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105410</xdr:rowOff>
    </xdr:from>
    <xdr:to>
      <xdr:col>112</xdr:col>
      <xdr:colOff>38100</xdr:colOff>
      <xdr:row>40</xdr:row>
      <xdr:rowOff>35560</xdr:rowOff>
    </xdr:to>
    <xdr:sp macro="" textlink="">
      <xdr:nvSpPr>
        <xdr:cNvPr id="572" name="フローチャート: 判断 571">
          <a:extLst>
            <a:ext uri="{FF2B5EF4-FFF2-40B4-BE49-F238E27FC236}">
              <a16:creationId xmlns:a16="http://schemas.microsoft.com/office/drawing/2014/main" id="{37A00362-C9E6-4098-B7F4-9F66EF4264A3}"/>
            </a:ext>
          </a:extLst>
        </xdr:cNvPr>
        <xdr:cNvSpPr/>
      </xdr:nvSpPr>
      <xdr:spPr>
        <a:xfrm>
          <a:off x="19161760" y="679005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105410</xdr:rowOff>
    </xdr:from>
    <xdr:to>
      <xdr:col>107</xdr:col>
      <xdr:colOff>101600</xdr:colOff>
      <xdr:row>40</xdr:row>
      <xdr:rowOff>35560</xdr:rowOff>
    </xdr:to>
    <xdr:sp macro="" textlink="">
      <xdr:nvSpPr>
        <xdr:cNvPr id="573" name="フローチャート: 判断 572">
          <a:extLst>
            <a:ext uri="{FF2B5EF4-FFF2-40B4-BE49-F238E27FC236}">
              <a16:creationId xmlns:a16="http://schemas.microsoft.com/office/drawing/2014/main" id="{2B4B007E-87BD-4E11-B7EE-A05D197C0D3F}"/>
            </a:ext>
          </a:extLst>
        </xdr:cNvPr>
        <xdr:cNvSpPr/>
      </xdr:nvSpPr>
      <xdr:spPr>
        <a:xfrm>
          <a:off x="18345150" y="679005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64262</xdr:rowOff>
    </xdr:from>
    <xdr:to>
      <xdr:col>102</xdr:col>
      <xdr:colOff>165100</xdr:colOff>
      <xdr:row>39</xdr:row>
      <xdr:rowOff>165862</xdr:rowOff>
    </xdr:to>
    <xdr:sp macro="" textlink="">
      <xdr:nvSpPr>
        <xdr:cNvPr id="574" name="フローチャート: 判断 573">
          <a:extLst>
            <a:ext uri="{FF2B5EF4-FFF2-40B4-BE49-F238E27FC236}">
              <a16:creationId xmlns:a16="http://schemas.microsoft.com/office/drawing/2014/main" id="{A694F774-BE0A-4785-B202-7DA354EE932D}"/>
            </a:ext>
          </a:extLst>
        </xdr:cNvPr>
        <xdr:cNvSpPr/>
      </xdr:nvSpPr>
      <xdr:spPr>
        <a:xfrm>
          <a:off x="17547590" y="6747002"/>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68834</xdr:rowOff>
    </xdr:from>
    <xdr:to>
      <xdr:col>98</xdr:col>
      <xdr:colOff>38100</xdr:colOff>
      <xdr:row>39</xdr:row>
      <xdr:rowOff>170434</xdr:rowOff>
    </xdr:to>
    <xdr:sp macro="" textlink="">
      <xdr:nvSpPr>
        <xdr:cNvPr id="575" name="フローチャート: 判断 574">
          <a:extLst>
            <a:ext uri="{FF2B5EF4-FFF2-40B4-BE49-F238E27FC236}">
              <a16:creationId xmlns:a16="http://schemas.microsoft.com/office/drawing/2014/main" id="{3F0823E9-32D0-469A-A34B-50EC223B32B1}"/>
            </a:ext>
          </a:extLst>
        </xdr:cNvPr>
        <xdr:cNvSpPr/>
      </xdr:nvSpPr>
      <xdr:spPr>
        <a:xfrm>
          <a:off x="16761460" y="6753479"/>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890CEBB0-F95A-453C-9C3A-F591C98DD6E5}"/>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9DD193B7-090A-47C4-BD1D-CF4D45450FEB}"/>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B33E1FD0-ABDD-4865-A38F-E525B5BA0D2D}"/>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722238EB-A3D5-440D-A38D-7D5B3CF54763}"/>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35E9EDAE-AAC3-4101-A9D0-33EDD53C1DB7}"/>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41402</xdr:rowOff>
    </xdr:from>
    <xdr:to>
      <xdr:col>116</xdr:col>
      <xdr:colOff>114300</xdr:colOff>
      <xdr:row>35</xdr:row>
      <xdr:rowOff>143002</xdr:rowOff>
    </xdr:to>
    <xdr:sp macro="" textlink="">
      <xdr:nvSpPr>
        <xdr:cNvPr id="581" name="楕円 580">
          <a:extLst>
            <a:ext uri="{FF2B5EF4-FFF2-40B4-BE49-F238E27FC236}">
              <a16:creationId xmlns:a16="http://schemas.microsoft.com/office/drawing/2014/main" id="{A2104664-0062-4425-B6E1-7B2FA369355C}"/>
            </a:ext>
          </a:extLst>
        </xdr:cNvPr>
        <xdr:cNvSpPr/>
      </xdr:nvSpPr>
      <xdr:spPr>
        <a:xfrm>
          <a:off x="19904710" y="60421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165879</xdr:rowOff>
    </xdr:from>
    <xdr:ext cx="469744" cy="259045"/>
    <xdr:sp macro="" textlink="">
      <xdr:nvSpPr>
        <xdr:cNvPr id="582" name="【認定こども園・幼稚園・保育所】&#10;一人当たり面積該当値テキスト">
          <a:extLst>
            <a:ext uri="{FF2B5EF4-FFF2-40B4-BE49-F238E27FC236}">
              <a16:creationId xmlns:a16="http://schemas.microsoft.com/office/drawing/2014/main" id="{C6A76553-5D85-4288-88DC-F2C31B74098E}"/>
            </a:ext>
          </a:extLst>
        </xdr:cNvPr>
        <xdr:cNvSpPr txBox="1"/>
      </xdr:nvSpPr>
      <xdr:spPr>
        <a:xfrm>
          <a:off x="19985990" y="599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45974</xdr:rowOff>
    </xdr:from>
    <xdr:to>
      <xdr:col>112</xdr:col>
      <xdr:colOff>38100</xdr:colOff>
      <xdr:row>35</xdr:row>
      <xdr:rowOff>147574</xdr:rowOff>
    </xdr:to>
    <xdr:sp macro="" textlink="">
      <xdr:nvSpPr>
        <xdr:cNvPr id="583" name="楕円 582">
          <a:extLst>
            <a:ext uri="{FF2B5EF4-FFF2-40B4-BE49-F238E27FC236}">
              <a16:creationId xmlns:a16="http://schemas.microsoft.com/office/drawing/2014/main" id="{94513892-CD79-4632-BEE6-8E1F5B6D0CF7}"/>
            </a:ext>
          </a:extLst>
        </xdr:cNvPr>
        <xdr:cNvSpPr/>
      </xdr:nvSpPr>
      <xdr:spPr>
        <a:xfrm>
          <a:off x="19161760" y="604862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92202</xdr:rowOff>
    </xdr:from>
    <xdr:to>
      <xdr:col>116</xdr:col>
      <xdr:colOff>63500</xdr:colOff>
      <xdr:row>35</xdr:row>
      <xdr:rowOff>96774</xdr:rowOff>
    </xdr:to>
    <xdr:cxnSp macro="">
      <xdr:nvCxnSpPr>
        <xdr:cNvPr id="584" name="直線コネクタ 583">
          <a:extLst>
            <a:ext uri="{FF2B5EF4-FFF2-40B4-BE49-F238E27FC236}">
              <a16:creationId xmlns:a16="http://schemas.microsoft.com/office/drawing/2014/main" id="{194880AE-C557-44B6-8C82-A3B19617459B}"/>
            </a:ext>
          </a:extLst>
        </xdr:cNvPr>
        <xdr:cNvCxnSpPr/>
      </xdr:nvCxnSpPr>
      <xdr:spPr>
        <a:xfrm flipV="1">
          <a:off x="19204940" y="6096762"/>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4826</xdr:rowOff>
    </xdr:from>
    <xdr:to>
      <xdr:col>107</xdr:col>
      <xdr:colOff>101600</xdr:colOff>
      <xdr:row>35</xdr:row>
      <xdr:rowOff>106426</xdr:rowOff>
    </xdr:to>
    <xdr:sp macro="" textlink="">
      <xdr:nvSpPr>
        <xdr:cNvPr id="585" name="楕円 584">
          <a:extLst>
            <a:ext uri="{FF2B5EF4-FFF2-40B4-BE49-F238E27FC236}">
              <a16:creationId xmlns:a16="http://schemas.microsoft.com/office/drawing/2014/main" id="{C788F4B5-2606-498F-993E-159FD3790F7D}"/>
            </a:ext>
          </a:extLst>
        </xdr:cNvPr>
        <xdr:cNvSpPr/>
      </xdr:nvSpPr>
      <xdr:spPr>
        <a:xfrm>
          <a:off x="18345150" y="600748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55626</xdr:rowOff>
    </xdr:from>
    <xdr:to>
      <xdr:col>111</xdr:col>
      <xdr:colOff>177800</xdr:colOff>
      <xdr:row>35</xdr:row>
      <xdr:rowOff>96774</xdr:rowOff>
    </xdr:to>
    <xdr:cxnSp macro="">
      <xdr:nvCxnSpPr>
        <xdr:cNvPr id="586" name="直線コネクタ 585">
          <a:extLst>
            <a:ext uri="{FF2B5EF4-FFF2-40B4-BE49-F238E27FC236}">
              <a16:creationId xmlns:a16="http://schemas.microsoft.com/office/drawing/2014/main" id="{87BA71C1-3319-4F9F-8980-6E164623DDD2}"/>
            </a:ext>
          </a:extLst>
        </xdr:cNvPr>
        <xdr:cNvCxnSpPr/>
      </xdr:nvCxnSpPr>
      <xdr:spPr>
        <a:xfrm>
          <a:off x="18399760" y="6060186"/>
          <a:ext cx="805180" cy="33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121412</xdr:rowOff>
    </xdr:from>
    <xdr:to>
      <xdr:col>102</xdr:col>
      <xdr:colOff>165100</xdr:colOff>
      <xdr:row>35</xdr:row>
      <xdr:rowOff>51562</xdr:rowOff>
    </xdr:to>
    <xdr:sp macro="" textlink="">
      <xdr:nvSpPr>
        <xdr:cNvPr id="587" name="楕円 586">
          <a:extLst>
            <a:ext uri="{FF2B5EF4-FFF2-40B4-BE49-F238E27FC236}">
              <a16:creationId xmlns:a16="http://schemas.microsoft.com/office/drawing/2014/main" id="{7F730E94-31A8-46DC-AD81-82F95AB2C3C9}"/>
            </a:ext>
          </a:extLst>
        </xdr:cNvPr>
        <xdr:cNvSpPr/>
      </xdr:nvSpPr>
      <xdr:spPr>
        <a:xfrm>
          <a:off x="17547590" y="595261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35</xdr:row>
      <xdr:rowOff>762</xdr:rowOff>
    </xdr:from>
    <xdr:to>
      <xdr:col>107</xdr:col>
      <xdr:colOff>50800</xdr:colOff>
      <xdr:row>35</xdr:row>
      <xdr:rowOff>55626</xdr:rowOff>
    </xdr:to>
    <xdr:cxnSp macro="">
      <xdr:nvCxnSpPr>
        <xdr:cNvPr id="588" name="直線コネクタ 587">
          <a:extLst>
            <a:ext uri="{FF2B5EF4-FFF2-40B4-BE49-F238E27FC236}">
              <a16:creationId xmlns:a16="http://schemas.microsoft.com/office/drawing/2014/main" id="{CE77F4CE-F896-4CB4-A220-805038F1C65B}"/>
            </a:ext>
          </a:extLst>
        </xdr:cNvPr>
        <xdr:cNvCxnSpPr/>
      </xdr:nvCxnSpPr>
      <xdr:spPr>
        <a:xfrm>
          <a:off x="17602200" y="6001512"/>
          <a:ext cx="797560" cy="5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130556</xdr:rowOff>
    </xdr:from>
    <xdr:to>
      <xdr:col>98</xdr:col>
      <xdr:colOff>38100</xdr:colOff>
      <xdr:row>35</xdr:row>
      <xdr:rowOff>60706</xdr:rowOff>
    </xdr:to>
    <xdr:sp macro="" textlink="">
      <xdr:nvSpPr>
        <xdr:cNvPr id="589" name="楕円 588">
          <a:extLst>
            <a:ext uri="{FF2B5EF4-FFF2-40B4-BE49-F238E27FC236}">
              <a16:creationId xmlns:a16="http://schemas.microsoft.com/office/drawing/2014/main" id="{E32E165E-28C4-4C54-86F9-03736587BAA0}"/>
            </a:ext>
          </a:extLst>
        </xdr:cNvPr>
        <xdr:cNvSpPr/>
      </xdr:nvSpPr>
      <xdr:spPr>
        <a:xfrm>
          <a:off x="16761460" y="596366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35</xdr:row>
      <xdr:rowOff>762</xdr:rowOff>
    </xdr:from>
    <xdr:to>
      <xdr:col>102</xdr:col>
      <xdr:colOff>114300</xdr:colOff>
      <xdr:row>35</xdr:row>
      <xdr:rowOff>9906</xdr:rowOff>
    </xdr:to>
    <xdr:cxnSp macro="">
      <xdr:nvCxnSpPr>
        <xdr:cNvPr id="590" name="直線コネクタ 589">
          <a:extLst>
            <a:ext uri="{FF2B5EF4-FFF2-40B4-BE49-F238E27FC236}">
              <a16:creationId xmlns:a16="http://schemas.microsoft.com/office/drawing/2014/main" id="{67D88EFC-E59F-4D60-BA99-B778F5D9D081}"/>
            </a:ext>
          </a:extLst>
        </xdr:cNvPr>
        <xdr:cNvCxnSpPr/>
      </xdr:nvCxnSpPr>
      <xdr:spPr>
        <a:xfrm flipV="1">
          <a:off x="16804640" y="6001512"/>
          <a:ext cx="79756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26687</xdr:rowOff>
    </xdr:from>
    <xdr:ext cx="469744" cy="259045"/>
    <xdr:sp macro="" textlink="">
      <xdr:nvSpPr>
        <xdr:cNvPr id="591" name="n_1aveValue【認定こども園・幼稚園・保育所】&#10;一人当たり面積">
          <a:extLst>
            <a:ext uri="{FF2B5EF4-FFF2-40B4-BE49-F238E27FC236}">
              <a16:creationId xmlns:a16="http://schemas.microsoft.com/office/drawing/2014/main" id="{8BCCC8AA-C867-4E7A-AEF0-3F7ABF58AE7C}"/>
            </a:ext>
          </a:extLst>
        </xdr:cNvPr>
        <xdr:cNvSpPr txBox="1"/>
      </xdr:nvSpPr>
      <xdr:spPr>
        <a:xfrm>
          <a:off x="18982132"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592" name="n_2aveValue【認定こども園・幼稚園・保育所】&#10;一人当たり面積">
          <a:extLst>
            <a:ext uri="{FF2B5EF4-FFF2-40B4-BE49-F238E27FC236}">
              <a16:creationId xmlns:a16="http://schemas.microsoft.com/office/drawing/2014/main" id="{273C458B-B12D-4761-97E4-6AFB50A35917}"/>
            </a:ext>
          </a:extLst>
        </xdr:cNvPr>
        <xdr:cNvSpPr txBox="1"/>
      </xdr:nvSpPr>
      <xdr:spPr>
        <a:xfrm>
          <a:off x="18182032" y="6882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156989</xdr:rowOff>
    </xdr:from>
    <xdr:ext cx="469744" cy="259045"/>
    <xdr:sp macro="" textlink="">
      <xdr:nvSpPr>
        <xdr:cNvPr id="593" name="n_3aveValue【認定こども園・幼稚園・保育所】&#10;一人当たり面積">
          <a:extLst>
            <a:ext uri="{FF2B5EF4-FFF2-40B4-BE49-F238E27FC236}">
              <a16:creationId xmlns:a16="http://schemas.microsoft.com/office/drawing/2014/main" id="{4A6F9601-C28A-465B-9418-FC4C8155C4AB}"/>
            </a:ext>
          </a:extLst>
        </xdr:cNvPr>
        <xdr:cNvSpPr txBox="1"/>
      </xdr:nvSpPr>
      <xdr:spPr>
        <a:xfrm>
          <a:off x="17384472" y="684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161561</xdr:rowOff>
    </xdr:from>
    <xdr:ext cx="469744" cy="259045"/>
    <xdr:sp macro="" textlink="">
      <xdr:nvSpPr>
        <xdr:cNvPr id="594" name="n_4aveValue【認定こども園・幼稚園・保育所】&#10;一人当たり面積">
          <a:extLst>
            <a:ext uri="{FF2B5EF4-FFF2-40B4-BE49-F238E27FC236}">
              <a16:creationId xmlns:a16="http://schemas.microsoft.com/office/drawing/2014/main" id="{424E08AD-8AD0-41D9-9642-088B5EEBE12F}"/>
            </a:ext>
          </a:extLst>
        </xdr:cNvPr>
        <xdr:cNvSpPr txBox="1"/>
      </xdr:nvSpPr>
      <xdr:spPr>
        <a:xfrm>
          <a:off x="16588817" y="685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33</xdr:row>
      <xdr:rowOff>164101</xdr:rowOff>
    </xdr:from>
    <xdr:ext cx="469744" cy="259045"/>
    <xdr:sp macro="" textlink="">
      <xdr:nvSpPr>
        <xdr:cNvPr id="595" name="n_1mainValue【認定こども園・幼稚園・保育所】&#10;一人当たり面積">
          <a:extLst>
            <a:ext uri="{FF2B5EF4-FFF2-40B4-BE49-F238E27FC236}">
              <a16:creationId xmlns:a16="http://schemas.microsoft.com/office/drawing/2014/main" id="{8C8CA2B7-D498-47BA-875A-42EFC53B58CB}"/>
            </a:ext>
          </a:extLst>
        </xdr:cNvPr>
        <xdr:cNvSpPr txBox="1"/>
      </xdr:nvSpPr>
      <xdr:spPr>
        <a:xfrm>
          <a:off x="18982132" y="582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33</xdr:row>
      <xdr:rowOff>122953</xdr:rowOff>
    </xdr:from>
    <xdr:ext cx="469744" cy="259045"/>
    <xdr:sp macro="" textlink="">
      <xdr:nvSpPr>
        <xdr:cNvPr id="596" name="n_2mainValue【認定こども園・幼稚園・保育所】&#10;一人当たり面積">
          <a:extLst>
            <a:ext uri="{FF2B5EF4-FFF2-40B4-BE49-F238E27FC236}">
              <a16:creationId xmlns:a16="http://schemas.microsoft.com/office/drawing/2014/main" id="{00C95DB2-1943-4BAB-BD7A-407CBB0C289D}"/>
            </a:ext>
          </a:extLst>
        </xdr:cNvPr>
        <xdr:cNvSpPr txBox="1"/>
      </xdr:nvSpPr>
      <xdr:spPr>
        <a:xfrm>
          <a:off x="18182032" y="57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33</xdr:row>
      <xdr:rowOff>68089</xdr:rowOff>
    </xdr:from>
    <xdr:ext cx="469744" cy="259045"/>
    <xdr:sp macro="" textlink="">
      <xdr:nvSpPr>
        <xdr:cNvPr id="597" name="n_3mainValue【認定こども園・幼稚園・保育所】&#10;一人当たり面積">
          <a:extLst>
            <a:ext uri="{FF2B5EF4-FFF2-40B4-BE49-F238E27FC236}">
              <a16:creationId xmlns:a16="http://schemas.microsoft.com/office/drawing/2014/main" id="{774FC83A-E8CF-4DA7-B533-557DB6B489D1}"/>
            </a:ext>
          </a:extLst>
        </xdr:cNvPr>
        <xdr:cNvSpPr txBox="1"/>
      </xdr:nvSpPr>
      <xdr:spPr>
        <a:xfrm>
          <a:off x="17384472" y="572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33</xdr:row>
      <xdr:rowOff>77233</xdr:rowOff>
    </xdr:from>
    <xdr:ext cx="469744" cy="259045"/>
    <xdr:sp macro="" textlink="">
      <xdr:nvSpPr>
        <xdr:cNvPr id="598" name="n_4mainValue【認定こども園・幼稚園・保育所】&#10;一人当たり面積">
          <a:extLst>
            <a:ext uri="{FF2B5EF4-FFF2-40B4-BE49-F238E27FC236}">
              <a16:creationId xmlns:a16="http://schemas.microsoft.com/office/drawing/2014/main" id="{534C3F3E-CD3E-4EAE-9222-F35619140414}"/>
            </a:ext>
          </a:extLst>
        </xdr:cNvPr>
        <xdr:cNvSpPr txBox="1"/>
      </xdr:nvSpPr>
      <xdr:spPr>
        <a:xfrm>
          <a:off x="16588817" y="573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99" name="正方形/長方形 598">
          <a:extLst>
            <a:ext uri="{FF2B5EF4-FFF2-40B4-BE49-F238E27FC236}">
              <a16:creationId xmlns:a16="http://schemas.microsoft.com/office/drawing/2014/main" id="{AE2F6049-B5A1-4316-9F3B-63E2A3DFC12C}"/>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0" name="正方形/長方形 599">
          <a:extLst>
            <a:ext uri="{FF2B5EF4-FFF2-40B4-BE49-F238E27FC236}">
              <a16:creationId xmlns:a16="http://schemas.microsoft.com/office/drawing/2014/main" id="{BDC48BD5-41CA-48EB-A1A0-A33200912365}"/>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1" name="正方形/長方形 600">
          <a:extLst>
            <a:ext uri="{FF2B5EF4-FFF2-40B4-BE49-F238E27FC236}">
              <a16:creationId xmlns:a16="http://schemas.microsoft.com/office/drawing/2014/main" id="{4B25DF4B-CD8E-43FC-9CA9-8FCC23E2CA30}"/>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2" name="正方形/長方形 601">
          <a:extLst>
            <a:ext uri="{FF2B5EF4-FFF2-40B4-BE49-F238E27FC236}">
              <a16:creationId xmlns:a16="http://schemas.microsoft.com/office/drawing/2014/main" id="{36F88C24-EDE1-455C-A803-15C3F432E5DF}"/>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3" name="正方形/長方形 602">
          <a:extLst>
            <a:ext uri="{FF2B5EF4-FFF2-40B4-BE49-F238E27FC236}">
              <a16:creationId xmlns:a16="http://schemas.microsoft.com/office/drawing/2014/main" id="{AC364CF6-6635-48E5-8199-18EB9914834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4" name="正方形/長方形 603">
          <a:extLst>
            <a:ext uri="{FF2B5EF4-FFF2-40B4-BE49-F238E27FC236}">
              <a16:creationId xmlns:a16="http://schemas.microsoft.com/office/drawing/2014/main" id="{7842E59D-16B0-404E-AEE7-8122DC25C2A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5" name="正方形/長方形 604">
          <a:extLst>
            <a:ext uri="{FF2B5EF4-FFF2-40B4-BE49-F238E27FC236}">
              <a16:creationId xmlns:a16="http://schemas.microsoft.com/office/drawing/2014/main" id="{4CDD629F-4FB7-4F0E-A6C4-1933E4297C1B}"/>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6" name="正方形/長方形 605">
          <a:extLst>
            <a:ext uri="{FF2B5EF4-FFF2-40B4-BE49-F238E27FC236}">
              <a16:creationId xmlns:a16="http://schemas.microsoft.com/office/drawing/2014/main" id="{4CE65319-9AD8-42F0-B0BA-8B3E0E06837F}"/>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7" name="テキスト ボックス 606">
          <a:extLst>
            <a:ext uri="{FF2B5EF4-FFF2-40B4-BE49-F238E27FC236}">
              <a16:creationId xmlns:a16="http://schemas.microsoft.com/office/drawing/2014/main" id="{4F07006C-87C7-468E-8125-296432E7C2CD}"/>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8" name="直線コネクタ 607">
          <a:extLst>
            <a:ext uri="{FF2B5EF4-FFF2-40B4-BE49-F238E27FC236}">
              <a16:creationId xmlns:a16="http://schemas.microsoft.com/office/drawing/2014/main" id="{6540250F-8E65-46F5-81E3-9AE7A9F66D80}"/>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09" name="テキスト ボックス 608">
          <a:extLst>
            <a:ext uri="{FF2B5EF4-FFF2-40B4-BE49-F238E27FC236}">
              <a16:creationId xmlns:a16="http://schemas.microsoft.com/office/drawing/2014/main" id="{185A0CEF-CADB-45C1-8C7E-C43F002FD2D7}"/>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0" name="直線コネクタ 609">
          <a:extLst>
            <a:ext uri="{FF2B5EF4-FFF2-40B4-BE49-F238E27FC236}">
              <a16:creationId xmlns:a16="http://schemas.microsoft.com/office/drawing/2014/main" id="{C6DABDC6-1211-431D-B31B-3E41E946F10D}"/>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1" name="テキスト ボックス 610">
          <a:extLst>
            <a:ext uri="{FF2B5EF4-FFF2-40B4-BE49-F238E27FC236}">
              <a16:creationId xmlns:a16="http://schemas.microsoft.com/office/drawing/2014/main" id="{CE4A3E82-42A3-4541-93DD-AE4740D3813C}"/>
            </a:ext>
          </a:extLst>
        </xdr:cNvPr>
        <xdr:cNvSpPr txBox="1"/>
      </xdr:nvSpPr>
      <xdr:spPr>
        <a:xfrm>
          <a:off x="10842791" y="1096311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2" name="直線コネクタ 611">
          <a:extLst>
            <a:ext uri="{FF2B5EF4-FFF2-40B4-BE49-F238E27FC236}">
              <a16:creationId xmlns:a16="http://schemas.microsoft.com/office/drawing/2014/main" id="{CEAB0926-7BAD-4680-9C2D-F8117BFD4805}"/>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3" name="テキスト ボックス 612">
          <a:extLst>
            <a:ext uri="{FF2B5EF4-FFF2-40B4-BE49-F238E27FC236}">
              <a16:creationId xmlns:a16="http://schemas.microsoft.com/office/drawing/2014/main" id="{9D232E2A-920F-4196-8410-C87AD6616F98}"/>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4" name="直線コネクタ 613">
          <a:extLst>
            <a:ext uri="{FF2B5EF4-FFF2-40B4-BE49-F238E27FC236}">
              <a16:creationId xmlns:a16="http://schemas.microsoft.com/office/drawing/2014/main" id="{F1A7D6F0-2087-4EB7-A919-A4D939DD8917}"/>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5" name="テキスト ボックス 614">
          <a:extLst>
            <a:ext uri="{FF2B5EF4-FFF2-40B4-BE49-F238E27FC236}">
              <a16:creationId xmlns:a16="http://schemas.microsoft.com/office/drawing/2014/main" id="{AF7633C8-CADB-4337-81B1-72055F444864}"/>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6" name="直線コネクタ 615">
          <a:extLst>
            <a:ext uri="{FF2B5EF4-FFF2-40B4-BE49-F238E27FC236}">
              <a16:creationId xmlns:a16="http://schemas.microsoft.com/office/drawing/2014/main" id="{7988F7FC-D820-47F0-B8D3-89D72016354E}"/>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17" name="テキスト ボックス 616">
          <a:extLst>
            <a:ext uri="{FF2B5EF4-FFF2-40B4-BE49-F238E27FC236}">
              <a16:creationId xmlns:a16="http://schemas.microsoft.com/office/drawing/2014/main" id="{B966B2FF-7881-4B25-8E58-AD9BADB55803}"/>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18" name="直線コネクタ 617">
          <a:extLst>
            <a:ext uri="{FF2B5EF4-FFF2-40B4-BE49-F238E27FC236}">
              <a16:creationId xmlns:a16="http://schemas.microsoft.com/office/drawing/2014/main" id="{5170BE33-BE4D-4555-A655-464FEC61B48B}"/>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19" name="テキスト ボックス 618">
          <a:extLst>
            <a:ext uri="{FF2B5EF4-FFF2-40B4-BE49-F238E27FC236}">
              <a16:creationId xmlns:a16="http://schemas.microsoft.com/office/drawing/2014/main" id="{9A2E915D-9913-4AA1-B6D7-AEB9600A9CA2}"/>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0" name="直線コネクタ 619">
          <a:extLst>
            <a:ext uri="{FF2B5EF4-FFF2-40B4-BE49-F238E27FC236}">
              <a16:creationId xmlns:a16="http://schemas.microsoft.com/office/drawing/2014/main" id="{62086059-AC08-4D46-A1AA-D2120D18A327}"/>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1" name="テキスト ボックス 620">
          <a:extLst>
            <a:ext uri="{FF2B5EF4-FFF2-40B4-BE49-F238E27FC236}">
              <a16:creationId xmlns:a16="http://schemas.microsoft.com/office/drawing/2014/main" id="{3C634A83-18E3-4C6E-9A52-0606BEA10982}"/>
            </a:ext>
          </a:extLst>
        </xdr:cNvPr>
        <xdr:cNvSpPr txBox="1"/>
      </xdr:nvSpPr>
      <xdr:spPr>
        <a:xfrm>
          <a:off x="10842791" y="93264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2" name="直線コネクタ 621">
          <a:extLst>
            <a:ext uri="{FF2B5EF4-FFF2-40B4-BE49-F238E27FC236}">
              <a16:creationId xmlns:a16="http://schemas.microsoft.com/office/drawing/2014/main" id="{F188B5A4-247E-437F-8EEE-6BA10F95C48E}"/>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3" name="テキスト ボックス 622">
          <a:extLst>
            <a:ext uri="{FF2B5EF4-FFF2-40B4-BE49-F238E27FC236}">
              <a16:creationId xmlns:a16="http://schemas.microsoft.com/office/drawing/2014/main" id="{E4138DA3-569B-4285-A661-68A2D7AAA293}"/>
            </a:ext>
          </a:extLst>
        </xdr:cNvPr>
        <xdr:cNvSpPr txBox="1"/>
      </xdr:nvSpPr>
      <xdr:spPr>
        <a:xfrm>
          <a:off x="10842791" y="900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4" name="【学校施設】&#10;有形固定資産減価償却率グラフ枠">
          <a:extLst>
            <a:ext uri="{FF2B5EF4-FFF2-40B4-BE49-F238E27FC236}">
              <a16:creationId xmlns:a16="http://schemas.microsoft.com/office/drawing/2014/main" id="{A452ECE4-A04A-4131-B546-BAD3BD61A438}"/>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52251</xdr:rowOff>
    </xdr:from>
    <xdr:to>
      <xdr:col>85</xdr:col>
      <xdr:colOff>126364</xdr:colOff>
      <xdr:row>64</xdr:row>
      <xdr:rowOff>29391</xdr:rowOff>
    </xdr:to>
    <xdr:cxnSp macro="">
      <xdr:nvCxnSpPr>
        <xdr:cNvPr id="625" name="直線コネクタ 624">
          <a:extLst>
            <a:ext uri="{FF2B5EF4-FFF2-40B4-BE49-F238E27FC236}">
              <a16:creationId xmlns:a16="http://schemas.microsoft.com/office/drawing/2014/main" id="{58AD95EC-A9EF-42F1-9279-5895144DA687}"/>
            </a:ext>
          </a:extLst>
        </xdr:cNvPr>
        <xdr:cNvCxnSpPr/>
      </xdr:nvCxnSpPr>
      <xdr:spPr>
        <a:xfrm flipV="1">
          <a:off x="14703424" y="9657261"/>
          <a:ext cx="0" cy="1343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626" name="【学校施設】&#10;有形固定資産減価償却率最小値テキスト">
          <a:extLst>
            <a:ext uri="{FF2B5EF4-FFF2-40B4-BE49-F238E27FC236}">
              <a16:creationId xmlns:a16="http://schemas.microsoft.com/office/drawing/2014/main" id="{DA217754-EE13-4957-BA45-B5B01EA7ED9B}"/>
            </a:ext>
          </a:extLst>
        </xdr:cNvPr>
        <xdr:cNvSpPr txBox="1"/>
      </xdr:nvSpPr>
      <xdr:spPr>
        <a:xfrm>
          <a:off x="14742160" y="11004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627" name="直線コネクタ 626">
          <a:extLst>
            <a:ext uri="{FF2B5EF4-FFF2-40B4-BE49-F238E27FC236}">
              <a16:creationId xmlns:a16="http://schemas.microsoft.com/office/drawing/2014/main" id="{799BA897-6514-4ABA-9739-6301BCD9C0DE}"/>
            </a:ext>
          </a:extLst>
        </xdr:cNvPr>
        <xdr:cNvCxnSpPr/>
      </xdr:nvCxnSpPr>
      <xdr:spPr>
        <a:xfrm>
          <a:off x="14611350" y="110002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170378</xdr:rowOff>
    </xdr:from>
    <xdr:ext cx="405111" cy="259045"/>
    <xdr:sp macro="" textlink="">
      <xdr:nvSpPr>
        <xdr:cNvPr id="628" name="【学校施設】&#10;有形固定資産減価償却率最大値テキスト">
          <a:extLst>
            <a:ext uri="{FF2B5EF4-FFF2-40B4-BE49-F238E27FC236}">
              <a16:creationId xmlns:a16="http://schemas.microsoft.com/office/drawing/2014/main" id="{24B66ACB-B9EE-4186-8FCC-ECF42D119FD1}"/>
            </a:ext>
          </a:extLst>
        </xdr:cNvPr>
        <xdr:cNvSpPr txBox="1"/>
      </xdr:nvSpPr>
      <xdr:spPr>
        <a:xfrm>
          <a:off x="14742160" y="9432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52251</xdr:rowOff>
    </xdr:from>
    <xdr:to>
      <xdr:col>86</xdr:col>
      <xdr:colOff>25400</xdr:colOff>
      <xdr:row>56</xdr:row>
      <xdr:rowOff>52251</xdr:rowOff>
    </xdr:to>
    <xdr:cxnSp macro="">
      <xdr:nvCxnSpPr>
        <xdr:cNvPr id="629" name="直線コネクタ 628">
          <a:extLst>
            <a:ext uri="{FF2B5EF4-FFF2-40B4-BE49-F238E27FC236}">
              <a16:creationId xmlns:a16="http://schemas.microsoft.com/office/drawing/2014/main" id="{5E2244B9-80A7-4C8F-A485-C828937D6FF2}"/>
            </a:ext>
          </a:extLst>
        </xdr:cNvPr>
        <xdr:cNvCxnSpPr/>
      </xdr:nvCxnSpPr>
      <xdr:spPr>
        <a:xfrm>
          <a:off x="14611350" y="96572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630" name="【学校施設】&#10;有形固定資産減価償却率平均値テキスト">
          <a:extLst>
            <a:ext uri="{FF2B5EF4-FFF2-40B4-BE49-F238E27FC236}">
              <a16:creationId xmlns:a16="http://schemas.microsoft.com/office/drawing/2014/main" id="{13B00FB2-60F5-46DD-B2DD-A1D65D8C5356}"/>
            </a:ext>
          </a:extLst>
        </xdr:cNvPr>
        <xdr:cNvSpPr txBox="1"/>
      </xdr:nvSpPr>
      <xdr:spPr>
        <a:xfrm>
          <a:off x="14742160" y="102478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631" name="フローチャート: 判断 630">
          <a:extLst>
            <a:ext uri="{FF2B5EF4-FFF2-40B4-BE49-F238E27FC236}">
              <a16:creationId xmlns:a16="http://schemas.microsoft.com/office/drawing/2014/main" id="{328FEAE0-8F8A-4B52-B5D7-338B88509AD1}"/>
            </a:ext>
          </a:extLst>
        </xdr:cNvPr>
        <xdr:cNvSpPr/>
      </xdr:nvSpPr>
      <xdr:spPr>
        <a:xfrm>
          <a:off x="14649450" y="1026559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140244</xdr:rowOff>
    </xdr:from>
    <xdr:to>
      <xdr:col>81</xdr:col>
      <xdr:colOff>101600</xdr:colOff>
      <xdr:row>60</xdr:row>
      <xdr:rowOff>70394</xdr:rowOff>
    </xdr:to>
    <xdr:sp macro="" textlink="">
      <xdr:nvSpPr>
        <xdr:cNvPr id="632" name="フローチャート: 判断 631">
          <a:extLst>
            <a:ext uri="{FF2B5EF4-FFF2-40B4-BE49-F238E27FC236}">
              <a16:creationId xmlns:a16="http://schemas.microsoft.com/office/drawing/2014/main" id="{5655B44C-CBC4-4CCD-86D7-2D25221153B9}"/>
            </a:ext>
          </a:extLst>
        </xdr:cNvPr>
        <xdr:cNvSpPr/>
      </xdr:nvSpPr>
      <xdr:spPr>
        <a:xfrm>
          <a:off x="13887450" y="1025198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133713</xdr:rowOff>
    </xdr:from>
    <xdr:to>
      <xdr:col>76</xdr:col>
      <xdr:colOff>165100</xdr:colOff>
      <xdr:row>60</xdr:row>
      <xdr:rowOff>63863</xdr:rowOff>
    </xdr:to>
    <xdr:sp macro="" textlink="">
      <xdr:nvSpPr>
        <xdr:cNvPr id="633" name="フローチャート: 判断 632">
          <a:extLst>
            <a:ext uri="{FF2B5EF4-FFF2-40B4-BE49-F238E27FC236}">
              <a16:creationId xmlns:a16="http://schemas.microsoft.com/office/drawing/2014/main" id="{6399D773-4AF4-460B-90EB-CCEF181A2371}"/>
            </a:ext>
          </a:extLst>
        </xdr:cNvPr>
        <xdr:cNvSpPr/>
      </xdr:nvSpPr>
      <xdr:spPr>
        <a:xfrm>
          <a:off x="13089890" y="10245453"/>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140244</xdr:rowOff>
    </xdr:from>
    <xdr:to>
      <xdr:col>72</xdr:col>
      <xdr:colOff>38100</xdr:colOff>
      <xdr:row>60</xdr:row>
      <xdr:rowOff>70394</xdr:rowOff>
    </xdr:to>
    <xdr:sp macro="" textlink="">
      <xdr:nvSpPr>
        <xdr:cNvPr id="634" name="フローチャート: 判断 633">
          <a:extLst>
            <a:ext uri="{FF2B5EF4-FFF2-40B4-BE49-F238E27FC236}">
              <a16:creationId xmlns:a16="http://schemas.microsoft.com/office/drawing/2014/main" id="{0C40DB0A-EDA3-4E26-A852-85993BD4F27E}"/>
            </a:ext>
          </a:extLst>
        </xdr:cNvPr>
        <xdr:cNvSpPr/>
      </xdr:nvSpPr>
      <xdr:spPr>
        <a:xfrm>
          <a:off x="12303760" y="1025198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127181</xdr:rowOff>
    </xdr:from>
    <xdr:to>
      <xdr:col>67</xdr:col>
      <xdr:colOff>101600</xdr:colOff>
      <xdr:row>60</xdr:row>
      <xdr:rowOff>57331</xdr:rowOff>
    </xdr:to>
    <xdr:sp macro="" textlink="">
      <xdr:nvSpPr>
        <xdr:cNvPr id="635" name="フローチャート: 判断 634">
          <a:extLst>
            <a:ext uri="{FF2B5EF4-FFF2-40B4-BE49-F238E27FC236}">
              <a16:creationId xmlns:a16="http://schemas.microsoft.com/office/drawing/2014/main" id="{F7ABC4FD-5ADF-4079-9E50-1D52401B5F57}"/>
            </a:ext>
          </a:extLst>
        </xdr:cNvPr>
        <xdr:cNvSpPr/>
      </xdr:nvSpPr>
      <xdr:spPr>
        <a:xfrm>
          <a:off x="11487150" y="1024654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256647D8-3819-47EC-A6CC-A65D06FE5274}"/>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6A8A571E-F342-43F3-A49B-7E92F18069D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27DA67DF-C75A-4B51-B290-7C34E8212430}"/>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D3905FD1-6E42-48DD-9A32-86E079AEFDFF}"/>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B7C97AB0-1DB0-4FDD-BAD1-0DB5567668B6}"/>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3084</xdr:rowOff>
    </xdr:from>
    <xdr:to>
      <xdr:col>85</xdr:col>
      <xdr:colOff>177800</xdr:colOff>
      <xdr:row>59</xdr:row>
      <xdr:rowOff>104684</xdr:rowOff>
    </xdr:to>
    <xdr:sp macro="" textlink="">
      <xdr:nvSpPr>
        <xdr:cNvPr id="641" name="楕円 640">
          <a:extLst>
            <a:ext uri="{FF2B5EF4-FFF2-40B4-BE49-F238E27FC236}">
              <a16:creationId xmlns:a16="http://schemas.microsoft.com/office/drawing/2014/main" id="{35E49F76-1DB7-4508-B0E0-C5E07C9CA01D}"/>
            </a:ext>
          </a:extLst>
        </xdr:cNvPr>
        <xdr:cNvSpPr/>
      </xdr:nvSpPr>
      <xdr:spPr>
        <a:xfrm>
          <a:off x="14649450" y="10118634"/>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25961</xdr:rowOff>
    </xdr:from>
    <xdr:ext cx="405111" cy="259045"/>
    <xdr:sp macro="" textlink="">
      <xdr:nvSpPr>
        <xdr:cNvPr id="642" name="【学校施設】&#10;有形固定資産減価償却率該当値テキスト">
          <a:extLst>
            <a:ext uri="{FF2B5EF4-FFF2-40B4-BE49-F238E27FC236}">
              <a16:creationId xmlns:a16="http://schemas.microsoft.com/office/drawing/2014/main" id="{30566354-B6C9-4C5E-AB04-812F1ABA79A5}"/>
            </a:ext>
          </a:extLst>
        </xdr:cNvPr>
        <xdr:cNvSpPr txBox="1"/>
      </xdr:nvSpPr>
      <xdr:spPr>
        <a:xfrm>
          <a:off x="14742160" y="996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135346</xdr:rowOff>
    </xdr:from>
    <xdr:to>
      <xdr:col>81</xdr:col>
      <xdr:colOff>101600</xdr:colOff>
      <xdr:row>59</xdr:row>
      <xdr:rowOff>65496</xdr:rowOff>
    </xdr:to>
    <xdr:sp macro="" textlink="">
      <xdr:nvSpPr>
        <xdr:cNvPr id="643" name="楕円 642">
          <a:extLst>
            <a:ext uri="{FF2B5EF4-FFF2-40B4-BE49-F238E27FC236}">
              <a16:creationId xmlns:a16="http://schemas.microsoft.com/office/drawing/2014/main" id="{44DEE8FE-768A-4A74-B727-DD7D733CB381}"/>
            </a:ext>
          </a:extLst>
        </xdr:cNvPr>
        <xdr:cNvSpPr/>
      </xdr:nvSpPr>
      <xdr:spPr>
        <a:xfrm>
          <a:off x="13887450" y="1007563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14696</xdr:rowOff>
    </xdr:from>
    <xdr:to>
      <xdr:col>85</xdr:col>
      <xdr:colOff>127000</xdr:colOff>
      <xdr:row>59</xdr:row>
      <xdr:rowOff>53884</xdr:rowOff>
    </xdr:to>
    <xdr:cxnSp macro="">
      <xdr:nvCxnSpPr>
        <xdr:cNvPr id="644" name="直線コネクタ 643">
          <a:extLst>
            <a:ext uri="{FF2B5EF4-FFF2-40B4-BE49-F238E27FC236}">
              <a16:creationId xmlns:a16="http://schemas.microsoft.com/office/drawing/2014/main" id="{861FF59C-352B-4C51-B816-FB082E933286}"/>
            </a:ext>
          </a:extLst>
        </xdr:cNvPr>
        <xdr:cNvCxnSpPr/>
      </xdr:nvCxnSpPr>
      <xdr:spPr>
        <a:xfrm>
          <a:off x="13942060" y="10134056"/>
          <a:ext cx="762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89626</xdr:rowOff>
    </xdr:from>
    <xdr:to>
      <xdr:col>76</xdr:col>
      <xdr:colOff>165100</xdr:colOff>
      <xdr:row>59</xdr:row>
      <xdr:rowOff>19776</xdr:rowOff>
    </xdr:to>
    <xdr:sp macro="" textlink="">
      <xdr:nvSpPr>
        <xdr:cNvPr id="645" name="楕円 644">
          <a:extLst>
            <a:ext uri="{FF2B5EF4-FFF2-40B4-BE49-F238E27FC236}">
              <a16:creationId xmlns:a16="http://schemas.microsoft.com/office/drawing/2014/main" id="{B2B6B0B1-71DB-4B00-A4F1-1EF7C1DC6D8B}"/>
            </a:ext>
          </a:extLst>
        </xdr:cNvPr>
        <xdr:cNvSpPr/>
      </xdr:nvSpPr>
      <xdr:spPr>
        <a:xfrm>
          <a:off x="13089890" y="10037536"/>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140426</xdr:rowOff>
    </xdr:from>
    <xdr:to>
      <xdr:col>81</xdr:col>
      <xdr:colOff>50800</xdr:colOff>
      <xdr:row>59</xdr:row>
      <xdr:rowOff>14696</xdr:rowOff>
    </xdr:to>
    <xdr:cxnSp macro="">
      <xdr:nvCxnSpPr>
        <xdr:cNvPr id="646" name="直線コネクタ 645">
          <a:extLst>
            <a:ext uri="{FF2B5EF4-FFF2-40B4-BE49-F238E27FC236}">
              <a16:creationId xmlns:a16="http://schemas.microsoft.com/office/drawing/2014/main" id="{67EBF7C3-E60C-491A-9C2D-4829908D2A1D}"/>
            </a:ext>
          </a:extLst>
        </xdr:cNvPr>
        <xdr:cNvCxnSpPr/>
      </xdr:nvCxnSpPr>
      <xdr:spPr>
        <a:xfrm>
          <a:off x="13144500" y="10080716"/>
          <a:ext cx="79756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27577</xdr:rowOff>
    </xdr:from>
    <xdr:to>
      <xdr:col>72</xdr:col>
      <xdr:colOff>38100</xdr:colOff>
      <xdr:row>58</xdr:row>
      <xdr:rowOff>129177</xdr:rowOff>
    </xdr:to>
    <xdr:sp macro="" textlink="">
      <xdr:nvSpPr>
        <xdr:cNvPr id="647" name="楕円 646">
          <a:extLst>
            <a:ext uri="{FF2B5EF4-FFF2-40B4-BE49-F238E27FC236}">
              <a16:creationId xmlns:a16="http://schemas.microsoft.com/office/drawing/2014/main" id="{D03A08EC-0791-44A2-8CCD-3CECB3416D81}"/>
            </a:ext>
          </a:extLst>
        </xdr:cNvPr>
        <xdr:cNvSpPr/>
      </xdr:nvSpPr>
      <xdr:spPr>
        <a:xfrm>
          <a:off x="12303760" y="996977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78377</xdr:rowOff>
    </xdr:from>
    <xdr:to>
      <xdr:col>76</xdr:col>
      <xdr:colOff>114300</xdr:colOff>
      <xdr:row>58</xdr:row>
      <xdr:rowOff>140426</xdr:rowOff>
    </xdr:to>
    <xdr:cxnSp macro="">
      <xdr:nvCxnSpPr>
        <xdr:cNvPr id="648" name="直線コネクタ 647">
          <a:extLst>
            <a:ext uri="{FF2B5EF4-FFF2-40B4-BE49-F238E27FC236}">
              <a16:creationId xmlns:a16="http://schemas.microsoft.com/office/drawing/2014/main" id="{D0BBF96B-CC50-4C62-955A-E797D28EAC5C}"/>
            </a:ext>
          </a:extLst>
        </xdr:cNvPr>
        <xdr:cNvCxnSpPr/>
      </xdr:nvCxnSpPr>
      <xdr:spPr>
        <a:xfrm>
          <a:off x="12346940" y="10022477"/>
          <a:ext cx="797560" cy="5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127181</xdr:rowOff>
    </xdr:from>
    <xdr:to>
      <xdr:col>67</xdr:col>
      <xdr:colOff>101600</xdr:colOff>
      <xdr:row>58</xdr:row>
      <xdr:rowOff>57331</xdr:rowOff>
    </xdr:to>
    <xdr:sp macro="" textlink="">
      <xdr:nvSpPr>
        <xdr:cNvPr id="649" name="楕円 648">
          <a:extLst>
            <a:ext uri="{FF2B5EF4-FFF2-40B4-BE49-F238E27FC236}">
              <a16:creationId xmlns:a16="http://schemas.microsoft.com/office/drawing/2014/main" id="{06DD205D-050B-48E2-B37C-251271D72CD0}"/>
            </a:ext>
          </a:extLst>
        </xdr:cNvPr>
        <xdr:cNvSpPr/>
      </xdr:nvSpPr>
      <xdr:spPr>
        <a:xfrm>
          <a:off x="11487150" y="990364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6531</xdr:rowOff>
    </xdr:from>
    <xdr:to>
      <xdr:col>71</xdr:col>
      <xdr:colOff>177800</xdr:colOff>
      <xdr:row>58</xdr:row>
      <xdr:rowOff>78377</xdr:rowOff>
    </xdr:to>
    <xdr:cxnSp macro="">
      <xdr:nvCxnSpPr>
        <xdr:cNvPr id="650" name="直線コネクタ 649">
          <a:extLst>
            <a:ext uri="{FF2B5EF4-FFF2-40B4-BE49-F238E27FC236}">
              <a16:creationId xmlns:a16="http://schemas.microsoft.com/office/drawing/2014/main" id="{52062C33-CEF3-4FF9-94E0-FD5F1AC021FA}"/>
            </a:ext>
          </a:extLst>
        </xdr:cNvPr>
        <xdr:cNvCxnSpPr/>
      </xdr:nvCxnSpPr>
      <xdr:spPr>
        <a:xfrm>
          <a:off x="11541760" y="9952536"/>
          <a:ext cx="805180" cy="6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61521</xdr:rowOff>
    </xdr:from>
    <xdr:ext cx="405111" cy="259045"/>
    <xdr:sp macro="" textlink="">
      <xdr:nvSpPr>
        <xdr:cNvPr id="651" name="n_1aveValue【学校施設】&#10;有形固定資産減価償却率">
          <a:extLst>
            <a:ext uri="{FF2B5EF4-FFF2-40B4-BE49-F238E27FC236}">
              <a16:creationId xmlns:a16="http://schemas.microsoft.com/office/drawing/2014/main" id="{A1428D96-3BF9-4A23-9F29-0C58AA3A40AA}"/>
            </a:ext>
          </a:extLst>
        </xdr:cNvPr>
        <xdr:cNvSpPr txBox="1"/>
      </xdr:nvSpPr>
      <xdr:spPr>
        <a:xfrm>
          <a:off x="1373823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54990</xdr:rowOff>
    </xdr:from>
    <xdr:ext cx="405111" cy="259045"/>
    <xdr:sp macro="" textlink="">
      <xdr:nvSpPr>
        <xdr:cNvPr id="652" name="n_2aveValue【学校施設】&#10;有形固定資産減価償却率">
          <a:extLst>
            <a:ext uri="{FF2B5EF4-FFF2-40B4-BE49-F238E27FC236}">
              <a16:creationId xmlns:a16="http://schemas.microsoft.com/office/drawing/2014/main" id="{7DAD11C6-21EF-42BB-BE0E-28889759DC63}"/>
            </a:ext>
          </a:extLst>
        </xdr:cNvPr>
        <xdr:cNvSpPr txBox="1"/>
      </xdr:nvSpPr>
      <xdr:spPr>
        <a:xfrm>
          <a:off x="12957184" y="10345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61521</xdr:rowOff>
    </xdr:from>
    <xdr:ext cx="405111" cy="259045"/>
    <xdr:sp macro="" textlink="">
      <xdr:nvSpPr>
        <xdr:cNvPr id="653" name="n_3aveValue【学校施設】&#10;有形固定資産減価償却率">
          <a:extLst>
            <a:ext uri="{FF2B5EF4-FFF2-40B4-BE49-F238E27FC236}">
              <a16:creationId xmlns:a16="http://schemas.microsoft.com/office/drawing/2014/main" id="{5B402830-C6D1-4B0B-BFB0-97A1CB7A76B9}"/>
            </a:ext>
          </a:extLst>
        </xdr:cNvPr>
        <xdr:cNvSpPr txBox="1"/>
      </xdr:nvSpPr>
      <xdr:spPr>
        <a:xfrm>
          <a:off x="12171054" y="10344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48458</xdr:rowOff>
    </xdr:from>
    <xdr:ext cx="405111" cy="259045"/>
    <xdr:sp macro="" textlink="">
      <xdr:nvSpPr>
        <xdr:cNvPr id="654" name="n_4aveValue【学校施設】&#10;有形固定資産減価償却率">
          <a:extLst>
            <a:ext uri="{FF2B5EF4-FFF2-40B4-BE49-F238E27FC236}">
              <a16:creationId xmlns:a16="http://schemas.microsoft.com/office/drawing/2014/main" id="{ECA3D1D2-7EF3-4C10-B173-1CB8A31B09E8}"/>
            </a:ext>
          </a:extLst>
        </xdr:cNvPr>
        <xdr:cNvSpPr txBox="1"/>
      </xdr:nvSpPr>
      <xdr:spPr>
        <a:xfrm>
          <a:off x="11354444" y="1033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82023</xdr:rowOff>
    </xdr:from>
    <xdr:ext cx="405111" cy="259045"/>
    <xdr:sp macro="" textlink="">
      <xdr:nvSpPr>
        <xdr:cNvPr id="655" name="n_1mainValue【学校施設】&#10;有形固定資産減価償却率">
          <a:extLst>
            <a:ext uri="{FF2B5EF4-FFF2-40B4-BE49-F238E27FC236}">
              <a16:creationId xmlns:a16="http://schemas.microsoft.com/office/drawing/2014/main" id="{D4EC31F9-3739-41D6-83FE-73851CCDFF04}"/>
            </a:ext>
          </a:extLst>
        </xdr:cNvPr>
        <xdr:cNvSpPr txBox="1"/>
      </xdr:nvSpPr>
      <xdr:spPr>
        <a:xfrm>
          <a:off x="13738234" y="9856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36303</xdr:rowOff>
    </xdr:from>
    <xdr:ext cx="405111" cy="259045"/>
    <xdr:sp macro="" textlink="">
      <xdr:nvSpPr>
        <xdr:cNvPr id="656" name="n_2mainValue【学校施設】&#10;有形固定資産減価償却率">
          <a:extLst>
            <a:ext uri="{FF2B5EF4-FFF2-40B4-BE49-F238E27FC236}">
              <a16:creationId xmlns:a16="http://schemas.microsoft.com/office/drawing/2014/main" id="{B0411308-D964-4B29-AA9B-0E2D4676B4C8}"/>
            </a:ext>
          </a:extLst>
        </xdr:cNvPr>
        <xdr:cNvSpPr txBox="1"/>
      </xdr:nvSpPr>
      <xdr:spPr>
        <a:xfrm>
          <a:off x="12957184" y="980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145704</xdr:rowOff>
    </xdr:from>
    <xdr:ext cx="405111" cy="259045"/>
    <xdr:sp macro="" textlink="">
      <xdr:nvSpPr>
        <xdr:cNvPr id="657" name="n_3mainValue【学校施設】&#10;有形固定資産減価償却率">
          <a:extLst>
            <a:ext uri="{FF2B5EF4-FFF2-40B4-BE49-F238E27FC236}">
              <a16:creationId xmlns:a16="http://schemas.microsoft.com/office/drawing/2014/main" id="{08FF9B92-F1AD-46F6-BE34-3E466FA72693}"/>
            </a:ext>
          </a:extLst>
        </xdr:cNvPr>
        <xdr:cNvSpPr txBox="1"/>
      </xdr:nvSpPr>
      <xdr:spPr>
        <a:xfrm>
          <a:off x="12171054" y="9744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73858</xdr:rowOff>
    </xdr:from>
    <xdr:ext cx="405111" cy="259045"/>
    <xdr:sp macro="" textlink="">
      <xdr:nvSpPr>
        <xdr:cNvPr id="658" name="n_4mainValue【学校施設】&#10;有形固定資産減価償却率">
          <a:extLst>
            <a:ext uri="{FF2B5EF4-FFF2-40B4-BE49-F238E27FC236}">
              <a16:creationId xmlns:a16="http://schemas.microsoft.com/office/drawing/2014/main" id="{27C38034-9F91-4713-81AB-5D2757583C08}"/>
            </a:ext>
          </a:extLst>
        </xdr:cNvPr>
        <xdr:cNvSpPr txBox="1"/>
      </xdr:nvSpPr>
      <xdr:spPr>
        <a:xfrm>
          <a:off x="11354444" y="96750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9" name="正方形/長方形 658">
          <a:extLst>
            <a:ext uri="{FF2B5EF4-FFF2-40B4-BE49-F238E27FC236}">
              <a16:creationId xmlns:a16="http://schemas.microsoft.com/office/drawing/2014/main" id="{DFC99F21-92F6-4530-87F8-3CDF85696D9F}"/>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0" name="正方形/長方形 659">
          <a:extLst>
            <a:ext uri="{FF2B5EF4-FFF2-40B4-BE49-F238E27FC236}">
              <a16:creationId xmlns:a16="http://schemas.microsoft.com/office/drawing/2014/main" id="{1B2496CE-6F10-495E-A8F9-41A3F1AC5B7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1" name="正方形/長方形 660">
          <a:extLst>
            <a:ext uri="{FF2B5EF4-FFF2-40B4-BE49-F238E27FC236}">
              <a16:creationId xmlns:a16="http://schemas.microsoft.com/office/drawing/2014/main" id="{00C1FEA3-72CD-4052-82DF-B33997ECD8D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2" name="正方形/長方形 661">
          <a:extLst>
            <a:ext uri="{FF2B5EF4-FFF2-40B4-BE49-F238E27FC236}">
              <a16:creationId xmlns:a16="http://schemas.microsoft.com/office/drawing/2014/main" id="{B649B98E-8FB7-4A5A-B6C2-672319E37E7A}"/>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3" name="正方形/長方形 662">
          <a:extLst>
            <a:ext uri="{FF2B5EF4-FFF2-40B4-BE49-F238E27FC236}">
              <a16:creationId xmlns:a16="http://schemas.microsoft.com/office/drawing/2014/main" id="{F569A338-6556-4585-B96A-0978585E0303}"/>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4" name="正方形/長方形 663">
          <a:extLst>
            <a:ext uri="{FF2B5EF4-FFF2-40B4-BE49-F238E27FC236}">
              <a16:creationId xmlns:a16="http://schemas.microsoft.com/office/drawing/2014/main" id="{F9FAE5A6-7E84-48BE-B875-74903863D01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5" name="正方形/長方形 664">
          <a:extLst>
            <a:ext uri="{FF2B5EF4-FFF2-40B4-BE49-F238E27FC236}">
              <a16:creationId xmlns:a16="http://schemas.microsoft.com/office/drawing/2014/main" id="{DFA33C00-1455-417F-A447-9662DFEFF34D}"/>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6" name="正方形/長方形 665">
          <a:extLst>
            <a:ext uri="{FF2B5EF4-FFF2-40B4-BE49-F238E27FC236}">
              <a16:creationId xmlns:a16="http://schemas.microsoft.com/office/drawing/2014/main" id="{B2C39D16-1EF1-47C9-9484-78A790F7378F}"/>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7" name="テキスト ボックス 666">
          <a:extLst>
            <a:ext uri="{FF2B5EF4-FFF2-40B4-BE49-F238E27FC236}">
              <a16:creationId xmlns:a16="http://schemas.microsoft.com/office/drawing/2014/main" id="{55C8EC6B-5449-4B7C-9118-89CA9198136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8" name="直線コネクタ 667">
          <a:extLst>
            <a:ext uri="{FF2B5EF4-FFF2-40B4-BE49-F238E27FC236}">
              <a16:creationId xmlns:a16="http://schemas.microsoft.com/office/drawing/2014/main" id="{1B8D76D6-755F-46CA-BAD1-AF6BC98353C9}"/>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69" name="テキスト ボックス 668">
          <a:extLst>
            <a:ext uri="{FF2B5EF4-FFF2-40B4-BE49-F238E27FC236}">
              <a16:creationId xmlns:a16="http://schemas.microsoft.com/office/drawing/2014/main" id="{372835AB-D3CE-4B12-8538-24F2C1584DED}"/>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0" name="直線コネクタ 669">
          <a:extLst>
            <a:ext uri="{FF2B5EF4-FFF2-40B4-BE49-F238E27FC236}">
              <a16:creationId xmlns:a16="http://schemas.microsoft.com/office/drawing/2014/main" id="{566246A7-6953-44D3-ABB9-0EA737B02D15}"/>
            </a:ext>
          </a:extLst>
        </xdr:cNvPr>
        <xdr:cNvCxnSpPr/>
      </xdr:nvCxnSpPr>
      <xdr:spPr>
        <a:xfrm>
          <a:off x="164592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1" name="テキスト ボックス 670">
          <a:extLst>
            <a:ext uri="{FF2B5EF4-FFF2-40B4-BE49-F238E27FC236}">
              <a16:creationId xmlns:a16="http://schemas.microsoft.com/office/drawing/2014/main" id="{822461E3-334E-4C37-BEB6-7A8E28737958}"/>
            </a:ext>
          </a:extLst>
        </xdr:cNvPr>
        <xdr:cNvSpPr txBox="1"/>
      </xdr:nvSpPr>
      <xdr:spPr>
        <a:xfrm>
          <a:off x="160472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2" name="直線コネクタ 671">
          <a:extLst>
            <a:ext uri="{FF2B5EF4-FFF2-40B4-BE49-F238E27FC236}">
              <a16:creationId xmlns:a16="http://schemas.microsoft.com/office/drawing/2014/main" id="{46668C67-6E03-4253-A80F-BE8BA330E072}"/>
            </a:ext>
          </a:extLst>
        </xdr:cNvPr>
        <xdr:cNvCxnSpPr/>
      </xdr:nvCxnSpPr>
      <xdr:spPr>
        <a:xfrm>
          <a:off x="164592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3" name="テキスト ボックス 672">
          <a:extLst>
            <a:ext uri="{FF2B5EF4-FFF2-40B4-BE49-F238E27FC236}">
              <a16:creationId xmlns:a16="http://schemas.microsoft.com/office/drawing/2014/main" id="{5DFDFDD2-D8F0-4D8E-BA5B-A2C481738555}"/>
            </a:ext>
          </a:extLst>
        </xdr:cNvPr>
        <xdr:cNvSpPr txBox="1"/>
      </xdr:nvSpPr>
      <xdr:spPr>
        <a:xfrm>
          <a:off x="16047266"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4" name="直線コネクタ 673">
          <a:extLst>
            <a:ext uri="{FF2B5EF4-FFF2-40B4-BE49-F238E27FC236}">
              <a16:creationId xmlns:a16="http://schemas.microsoft.com/office/drawing/2014/main" id="{67F6AF81-C476-4B01-89F6-9F9F066D3590}"/>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5" name="テキスト ボックス 674">
          <a:extLst>
            <a:ext uri="{FF2B5EF4-FFF2-40B4-BE49-F238E27FC236}">
              <a16:creationId xmlns:a16="http://schemas.microsoft.com/office/drawing/2014/main" id="{70AE6400-6C13-44BD-AE7D-68186858D6D5}"/>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6" name="直線コネクタ 675">
          <a:extLst>
            <a:ext uri="{FF2B5EF4-FFF2-40B4-BE49-F238E27FC236}">
              <a16:creationId xmlns:a16="http://schemas.microsoft.com/office/drawing/2014/main" id="{1307771F-3ACF-4CF8-AE0D-E58522C0AFA4}"/>
            </a:ext>
          </a:extLst>
        </xdr:cNvPr>
        <xdr:cNvCxnSpPr/>
      </xdr:nvCxnSpPr>
      <xdr:spPr>
        <a:xfrm>
          <a:off x="164592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7" name="テキスト ボックス 676">
          <a:extLst>
            <a:ext uri="{FF2B5EF4-FFF2-40B4-BE49-F238E27FC236}">
              <a16:creationId xmlns:a16="http://schemas.microsoft.com/office/drawing/2014/main" id="{3F54D1CC-297A-413C-83FC-5888BABFE360}"/>
            </a:ext>
          </a:extLst>
        </xdr:cNvPr>
        <xdr:cNvSpPr txBox="1"/>
      </xdr:nvSpPr>
      <xdr:spPr>
        <a:xfrm>
          <a:off x="16047266"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8" name="直線コネクタ 677">
          <a:extLst>
            <a:ext uri="{FF2B5EF4-FFF2-40B4-BE49-F238E27FC236}">
              <a16:creationId xmlns:a16="http://schemas.microsoft.com/office/drawing/2014/main" id="{105C3FB2-9B8F-4B8F-85DB-534F4BFB5849}"/>
            </a:ext>
          </a:extLst>
        </xdr:cNvPr>
        <xdr:cNvCxnSpPr/>
      </xdr:nvCxnSpPr>
      <xdr:spPr>
        <a:xfrm>
          <a:off x="164592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9" name="テキスト ボックス 678">
          <a:extLst>
            <a:ext uri="{FF2B5EF4-FFF2-40B4-BE49-F238E27FC236}">
              <a16:creationId xmlns:a16="http://schemas.microsoft.com/office/drawing/2014/main" id="{4BF4280B-7C72-4EC0-931D-F00E0DB21A55}"/>
            </a:ext>
          </a:extLst>
        </xdr:cNvPr>
        <xdr:cNvSpPr txBox="1"/>
      </xdr:nvSpPr>
      <xdr:spPr>
        <a:xfrm>
          <a:off x="16047266"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8AC3A555-D3B4-4FE7-B318-982E94C96A2E}"/>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1" name="テキスト ボックス 680">
          <a:extLst>
            <a:ext uri="{FF2B5EF4-FFF2-40B4-BE49-F238E27FC236}">
              <a16:creationId xmlns:a16="http://schemas.microsoft.com/office/drawing/2014/main" id="{A976F967-17C1-486A-80AB-A4651D183DA4}"/>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73B51789-4EB5-40EA-9190-9AA45AF519EA}"/>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54610</xdr:rowOff>
    </xdr:from>
    <xdr:to>
      <xdr:col>116</xdr:col>
      <xdr:colOff>62864</xdr:colOff>
      <xdr:row>64</xdr:row>
      <xdr:rowOff>129540</xdr:rowOff>
    </xdr:to>
    <xdr:cxnSp macro="">
      <xdr:nvCxnSpPr>
        <xdr:cNvPr id="683" name="直線コネクタ 682">
          <a:extLst>
            <a:ext uri="{FF2B5EF4-FFF2-40B4-BE49-F238E27FC236}">
              <a16:creationId xmlns:a16="http://schemas.microsoft.com/office/drawing/2014/main" id="{8594FDB2-67D8-4639-9935-4A8CCBB4E2C7}"/>
            </a:ext>
          </a:extLst>
        </xdr:cNvPr>
        <xdr:cNvCxnSpPr/>
      </xdr:nvCxnSpPr>
      <xdr:spPr>
        <a:xfrm flipV="1">
          <a:off x="19947254" y="9488170"/>
          <a:ext cx="0" cy="1617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133367</xdr:rowOff>
    </xdr:from>
    <xdr:ext cx="469744" cy="259045"/>
    <xdr:sp macro="" textlink="">
      <xdr:nvSpPr>
        <xdr:cNvPr id="684" name="【学校施設】&#10;一人当たり面積最小値テキスト">
          <a:extLst>
            <a:ext uri="{FF2B5EF4-FFF2-40B4-BE49-F238E27FC236}">
              <a16:creationId xmlns:a16="http://schemas.microsoft.com/office/drawing/2014/main" id="{A54E98C1-0502-4AA6-8B47-3A19E782844C}"/>
            </a:ext>
          </a:extLst>
        </xdr:cNvPr>
        <xdr:cNvSpPr txBox="1"/>
      </xdr:nvSpPr>
      <xdr:spPr>
        <a:xfrm>
          <a:off x="19985990" y="1110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129540</xdr:rowOff>
    </xdr:from>
    <xdr:to>
      <xdr:col>116</xdr:col>
      <xdr:colOff>152400</xdr:colOff>
      <xdr:row>64</xdr:row>
      <xdr:rowOff>129540</xdr:rowOff>
    </xdr:to>
    <xdr:cxnSp macro="">
      <xdr:nvCxnSpPr>
        <xdr:cNvPr id="685" name="直線コネクタ 684">
          <a:extLst>
            <a:ext uri="{FF2B5EF4-FFF2-40B4-BE49-F238E27FC236}">
              <a16:creationId xmlns:a16="http://schemas.microsoft.com/office/drawing/2014/main" id="{0EE19D85-B61A-4572-B68B-E0C0923C4FED}"/>
            </a:ext>
          </a:extLst>
        </xdr:cNvPr>
        <xdr:cNvCxnSpPr/>
      </xdr:nvCxnSpPr>
      <xdr:spPr>
        <a:xfrm>
          <a:off x="19885660" y="111061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1287</xdr:rowOff>
    </xdr:from>
    <xdr:ext cx="469744" cy="259045"/>
    <xdr:sp macro="" textlink="">
      <xdr:nvSpPr>
        <xdr:cNvPr id="686" name="【学校施設】&#10;一人当たり面積最大値テキスト">
          <a:extLst>
            <a:ext uri="{FF2B5EF4-FFF2-40B4-BE49-F238E27FC236}">
              <a16:creationId xmlns:a16="http://schemas.microsoft.com/office/drawing/2014/main" id="{628A82C0-59C6-4FF9-BC0C-DE7255A165DB}"/>
            </a:ext>
          </a:extLst>
        </xdr:cNvPr>
        <xdr:cNvSpPr txBox="1"/>
      </xdr:nvSpPr>
      <xdr:spPr>
        <a:xfrm>
          <a:off x="19985990" y="9259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54610</xdr:rowOff>
    </xdr:from>
    <xdr:to>
      <xdr:col>116</xdr:col>
      <xdr:colOff>152400</xdr:colOff>
      <xdr:row>55</xdr:row>
      <xdr:rowOff>54610</xdr:rowOff>
    </xdr:to>
    <xdr:cxnSp macro="">
      <xdr:nvCxnSpPr>
        <xdr:cNvPr id="687" name="直線コネクタ 686">
          <a:extLst>
            <a:ext uri="{FF2B5EF4-FFF2-40B4-BE49-F238E27FC236}">
              <a16:creationId xmlns:a16="http://schemas.microsoft.com/office/drawing/2014/main" id="{8A324F02-DD49-4512-AC24-6554D99791DA}"/>
            </a:ext>
          </a:extLst>
        </xdr:cNvPr>
        <xdr:cNvCxnSpPr/>
      </xdr:nvCxnSpPr>
      <xdr:spPr>
        <a:xfrm>
          <a:off x="19885660" y="94881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88" name="【学校施設】&#10;一人当たり面積平均値テキスト">
          <a:extLst>
            <a:ext uri="{FF2B5EF4-FFF2-40B4-BE49-F238E27FC236}">
              <a16:creationId xmlns:a16="http://schemas.microsoft.com/office/drawing/2014/main" id="{FBEAFF95-E9AC-463A-904B-AFBCD69B2B33}"/>
            </a:ext>
          </a:extLst>
        </xdr:cNvPr>
        <xdr:cNvSpPr txBox="1"/>
      </xdr:nvSpPr>
      <xdr:spPr>
        <a:xfrm>
          <a:off x="19985990" y="104451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89" name="フローチャート: 判断 688">
          <a:extLst>
            <a:ext uri="{FF2B5EF4-FFF2-40B4-BE49-F238E27FC236}">
              <a16:creationId xmlns:a16="http://schemas.microsoft.com/office/drawing/2014/main" id="{54A1A3C6-3F8D-40DE-AFF8-081DB63D067A}"/>
            </a:ext>
          </a:extLst>
        </xdr:cNvPr>
        <xdr:cNvSpPr/>
      </xdr:nvSpPr>
      <xdr:spPr>
        <a:xfrm>
          <a:off x="19904710" y="1046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7620</xdr:rowOff>
    </xdr:from>
    <xdr:to>
      <xdr:col>112</xdr:col>
      <xdr:colOff>38100</xdr:colOff>
      <xdr:row>61</xdr:row>
      <xdr:rowOff>109220</xdr:rowOff>
    </xdr:to>
    <xdr:sp macro="" textlink="">
      <xdr:nvSpPr>
        <xdr:cNvPr id="690" name="フローチャート: 判断 689">
          <a:extLst>
            <a:ext uri="{FF2B5EF4-FFF2-40B4-BE49-F238E27FC236}">
              <a16:creationId xmlns:a16="http://schemas.microsoft.com/office/drawing/2014/main" id="{2A63D8D6-74ED-4E1F-B71F-3BFDE5FAFD12}"/>
            </a:ext>
          </a:extLst>
        </xdr:cNvPr>
        <xdr:cNvSpPr/>
      </xdr:nvSpPr>
      <xdr:spPr>
        <a:xfrm>
          <a:off x="19161760" y="10467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12700</xdr:rowOff>
    </xdr:from>
    <xdr:to>
      <xdr:col>107</xdr:col>
      <xdr:colOff>101600</xdr:colOff>
      <xdr:row>61</xdr:row>
      <xdr:rowOff>114300</xdr:rowOff>
    </xdr:to>
    <xdr:sp macro="" textlink="">
      <xdr:nvSpPr>
        <xdr:cNvPr id="691" name="フローチャート: 判断 690">
          <a:extLst>
            <a:ext uri="{FF2B5EF4-FFF2-40B4-BE49-F238E27FC236}">
              <a16:creationId xmlns:a16="http://schemas.microsoft.com/office/drawing/2014/main" id="{B91F8A4A-EAF7-4237-8761-68ECFF44B1CA}"/>
            </a:ext>
          </a:extLst>
        </xdr:cNvPr>
        <xdr:cNvSpPr/>
      </xdr:nvSpPr>
      <xdr:spPr>
        <a:xfrm>
          <a:off x="18345150" y="104749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92" name="フローチャート: 判断 691">
          <a:extLst>
            <a:ext uri="{FF2B5EF4-FFF2-40B4-BE49-F238E27FC236}">
              <a16:creationId xmlns:a16="http://schemas.microsoft.com/office/drawing/2014/main" id="{7D6D5F94-F760-4406-9A64-7E3B3A0776DE}"/>
            </a:ext>
          </a:extLst>
        </xdr:cNvPr>
        <xdr:cNvSpPr/>
      </xdr:nvSpPr>
      <xdr:spPr>
        <a:xfrm>
          <a:off x="17547590" y="1048829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60960</xdr:rowOff>
    </xdr:from>
    <xdr:to>
      <xdr:col>98</xdr:col>
      <xdr:colOff>38100</xdr:colOff>
      <xdr:row>61</xdr:row>
      <xdr:rowOff>162560</xdr:rowOff>
    </xdr:to>
    <xdr:sp macro="" textlink="">
      <xdr:nvSpPr>
        <xdr:cNvPr id="693" name="フローチャート: 判断 692">
          <a:extLst>
            <a:ext uri="{FF2B5EF4-FFF2-40B4-BE49-F238E27FC236}">
              <a16:creationId xmlns:a16="http://schemas.microsoft.com/office/drawing/2014/main" id="{5AEDBF22-095B-4A76-B958-212F659BAFE7}"/>
            </a:ext>
          </a:extLst>
        </xdr:cNvPr>
        <xdr:cNvSpPr/>
      </xdr:nvSpPr>
      <xdr:spPr>
        <a:xfrm>
          <a:off x="16761460" y="1051560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ADF4578A-FB32-4633-B732-6FC1E65111AD}"/>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5" name="テキスト ボックス 694">
          <a:extLst>
            <a:ext uri="{FF2B5EF4-FFF2-40B4-BE49-F238E27FC236}">
              <a16:creationId xmlns:a16="http://schemas.microsoft.com/office/drawing/2014/main" id="{B88C65D7-481E-41DE-B0CD-C1F6FDCF1572}"/>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6" name="テキスト ボックス 695">
          <a:extLst>
            <a:ext uri="{FF2B5EF4-FFF2-40B4-BE49-F238E27FC236}">
              <a16:creationId xmlns:a16="http://schemas.microsoft.com/office/drawing/2014/main" id="{9B6D12FB-0128-4FC2-B6C1-16AF81D1043A}"/>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F5902AB6-1935-4D48-848B-3F7ABABD5689}"/>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E3F149E6-1944-43CA-B78F-15122D06B199}"/>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3810</xdr:rowOff>
    </xdr:from>
    <xdr:to>
      <xdr:col>116</xdr:col>
      <xdr:colOff>114300</xdr:colOff>
      <xdr:row>55</xdr:row>
      <xdr:rowOff>105410</xdr:rowOff>
    </xdr:to>
    <xdr:sp macro="" textlink="">
      <xdr:nvSpPr>
        <xdr:cNvPr id="699" name="楕円 698">
          <a:extLst>
            <a:ext uri="{FF2B5EF4-FFF2-40B4-BE49-F238E27FC236}">
              <a16:creationId xmlns:a16="http://schemas.microsoft.com/office/drawing/2014/main" id="{28CB7DC7-4E76-4865-A962-AB4B9E160070}"/>
            </a:ext>
          </a:extLst>
        </xdr:cNvPr>
        <xdr:cNvSpPr/>
      </xdr:nvSpPr>
      <xdr:spPr>
        <a:xfrm>
          <a:off x="19904710" y="943546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128287</xdr:rowOff>
    </xdr:from>
    <xdr:ext cx="469744" cy="259045"/>
    <xdr:sp macro="" textlink="">
      <xdr:nvSpPr>
        <xdr:cNvPr id="700" name="【学校施設】&#10;一人当たり面積該当値テキスト">
          <a:extLst>
            <a:ext uri="{FF2B5EF4-FFF2-40B4-BE49-F238E27FC236}">
              <a16:creationId xmlns:a16="http://schemas.microsoft.com/office/drawing/2014/main" id="{6352CC32-C036-4223-BA26-12B4AD43C860}"/>
            </a:ext>
          </a:extLst>
        </xdr:cNvPr>
        <xdr:cNvSpPr txBox="1"/>
      </xdr:nvSpPr>
      <xdr:spPr>
        <a:xfrm>
          <a:off x="19985990" y="939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165100</xdr:rowOff>
    </xdr:from>
    <xdr:to>
      <xdr:col>112</xdr:col>
      <xdr:colOff>38100</xdr:colOff>
      <xdr:row>55</xdr:row>
      <xdr:rowOff>95250</xdr:rowOff>
    </xdr:to>
    <xdr:sp macro="" textlink="">
      <xdr:nvSpPr>
        <xdr:cNvPr id="701" name="楕円 700">
          <a:extLst>
            <a:ext uri="{FF2B5EF4-FFF2-40B4-BE49-F238E27FC236}">
              <a16:creationId xmlns:a16="http://schemas.microsoft.com/office/drawing/2014/main" id="{ADDEF7DB-488B-4A3D-9C15-19711EC1EEC4}"/>
            </a:ext>
          </a:extLst>
        </xdr:cNvPr>
        <xdr:cNvSpPr/>
      </xdr:nvSpPr>
      <xdr:spPr>
        <a:xfrm>
          <a:off x="19161760" y="942721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44450</xdr:rowOff>
    </xdr:from>
    <xdr:to>
      <xdr:col>116</xdr:col>
      <xdr:colOff>63500</xdr:colOff>
      <xdr:row>55</xdr:row>
      <xdr:rowOff>54610</xdr:rowOff>
    </xdr:to>
    <xdr:cxnSp macro="">
      <xdr:nvCxnSpPr>
        <xdr:cNvPr id="702" name="直線コネクタ 701">
          <a:extLst>
            <a:ext uri="{FF2B5EF4-FFF2-40B4-BE49-F238E27FC236}">
              <a16:creationId xmlns:a16="http://schemas.microsoft.com/office/drawing/2014/main" id="{9C0595A1-4173-4FA0-A537-49E42E71DFAE}"/>
            </a:ext>
          </a:extLst>
        </xdr:cNvPr>
        <xdr:cNvCxnSpPr/>
      </xdr:nvCxnSpPr>
      <xdr:spPr>
        <a:xfrm>
          <a:off x="19204940" y="9476105"/>
          <a:ext cx="74295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142240</xdr:rowOff>
    </xdr:from>
    <xdr:to>
      <xdr:col>107</xdr:col>
      <xdr:colOff>101600</xdr:colOff>
      <xdr:row>55</xdr:row>
      <xdr:rowOff>72390</xdr:rowOff>
    </xdr:to>
    <xdr:sp macro="" textlink="">
      <xdr:nvSpPr>
        <xdr:cNvPr id="703" name="楕円 702">
          <a:extLst>
            <a:ext uri="{FF2B5EF4-FFF2-40B4-BE49-F238E27FC236}">
              <a16:creationId xmlns:a16="http://schemas.microsoft.com/office/drawing/2014/main" id="{A3F7F924-DBBE-4EAB-A16F-79D1B7B2F925}"/>
            </a:ext>
          </a:extLst>
        </xdr:cNvPr>
        <xdr:cNvSpPr/>
      </xdr:nvSpPr>
      <xdr:spPr>
        <a:xfrm>
          <a:off x="18345150" y="939863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21590</xdr:rowOff>
    </xdr:from>
    <xdr:to>
      <xdr:col>111</xdr:col>
      <xdr:colOff>177800</xdr:colOff>
      <xdr:row>55</xdr:row>
      <xdr:rowOff>44450</xdr:rowOff>
    </xdr:to>
    <xdr:cxnSp macro="">
      <xdr:nvCxnSpPr>
        <xdr:cNvPr id="704" name="直線コネクタ 703">
          <a:extLst>
            <a:ext uri="{FF2B5EF4-FFF2-40B4-BE49-F238E27FC236}">
              <a16:creationId xmlns:a16="http://schemas.microsoft.com/office/drawing/2014/main" id="{ABA9B8C4-65F6-4689-BD7E-E9068A900726}"/>
            </a:ext>
          </a:extLst>
        </xdr:cNvPr>
        <xdr:cNvCxnSpPr/>
      </xdr:nvCxnSpPr>
      <xdr:spPr>
        <a:xfrm>
          <a:off x="18399760" y="944753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15240</xdr:rowOff>
    </xdr:from>
    <xdr:to>
      <xdr:col>102</xdr:col>
      <xdr:colOff>165100</xdr:colOff>
      <xdr:row>55</xdr:row>
      <xdr:rowOff>116840</xdr:rowOff>
    </xdr:to>
    <xdr:sp macro="" textlink="">
      <xdr:nvSpPr>
        <xdr:cNvPr id="705" name="楕円 704">
          <a:extLst>
            <a:ext uri="{FF2B5EF4-FFF2-40B4-BE49-F238E27FC236}">
              <a16:creationId xmlns:a16="http://schemas.microsoft.com/office/drawing/2014/main" id="{BEEECF83-9684-4657-B06F-09D007F282F3}"/>
            </a:ext>
          </a:extLst>
        </xdr:cNvPr>
        <xdr:cNvSpPr/>
      </xdr:nvSpPr>
      <xdr:spPr>
        <a:xfrm>
          <a:off x="17547590" y="94488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21590</xdr:rowOff>
    </xdr:from>
    <xdr:to>
      <xdr:col>107</xdr:col>
      <xdr:colOff>50800</xdr:colOff>
      <xdr:row>55</xdr:row>
      <xdr:rowOff>66040</xdr:rowOff>
    </xdr:to>
    <xdr:cxnSp macro="">
      <xdr:nvCxnSpPr>
        <xdr:cNvPr id="706" name="直線コネクタ 705">
          <a:extLst>
            <a:ext uri="{FF2B5EF4-FFF2-40B4-BE49-F238E27FC236}">
              <a16:creationId xmlns:a16="http://schemas.microsoft.com/office/drawing/2014/main" id="{A2759BFD-90D9-4A3C-9B94-3F2E96EAB992}"/>
            </a:ext>
          </a:extLst>
        </xdr:cNvPr>
        <xdr:cNvCxnSpPr/>
      </xdr:nvCxnSpPr>
      <xdr:spPr>
        <a:xfrm flipV="1">
          <a:off x="17602200" y="9447530"/>
          <a:ext cx="79756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12700</xdr:rowOff>
    </xdr:from>
    <xdr:to>
      <xdr:col>98</xdr:col>
      <xdr:colOff>38100</xdr:colOff>
      <xdr:row>55</xdr:row>
      <xdr:rowOff>114300</xdr:rowOff>
    </xdr:to>
    <xdr:sp macro="" textlink="">
      <xdr:nvSpPr>
        <xdr:cNvPr id="707" name="楕円 706">
          <a:extLst>
            <a:ext uri="{FF2B5EF4-FFF2-40B4-BE49-F238E27FC236}">
              <a16:creationId xmlns:a16="http://schemas.microsoft.com/office/drawing/2014/main" id="{693070E6-F526-41ED-879A-2D64D2EED748}"/>
            </a:ext>
          </a:extLst>
        </xdr:cNvPr>
        <xdr:cNvSpPr/>
      </xdr:nvSpPr>
      <xdr:spPr>
        <a:xfrm>
          <a:off x="16761460" y="94462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55</xdr:row>
      <xdr:rowOff>63500</xdr:rowOff>
    </xdr:from>
    <xdr:to>
      <xdr:col>102</xdr:col>
      <xdr:colOff>114300</xdr:colOff>
      <xdr:row>55</xdr:row>
      <xdr:rowOff>66040</xdr:rowOff>
    </xdr:to>
    <xdr:cxnSp macro="">
      <xdr:nvCxnSpPr>
        <xdr:cNvPr id="708" name="直線コネクタ 707">
          <a:extLst>
            <a:ext uri="{FF2B5EF4-FFF2-40B4-BE49-F238E27FC236}">
              <a16:creationId xmlns:a16="http://schemas.microsoft.com/office/drawing/2014/main" id="{5FE5E6A4-1E97-4C20-B90D-16D970E38CB8}"/>
            </a:ext>
          </a:extLst>
        </xdr:cNvPr>
        <xdr:cNvCxnSpPr/>
      </xdr:nvCxnSpPr>
      <xdr:spPr>
        <a:xfrm>
          <a:off x="16804640" y="9489440"/>
          <a:ext cx="797560" cy="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100347</xdr:rowOff>
    </xdr:from>
    <xdr:ext cx="469744" cy="259045"/>
    <xdr:sp macro="" textlink="">
      <xdr:nvSpPr>
        <xdr:cNvPr id="709" name="n_1aveValue【学校施設】&#10;一人当たり面積">
          <a:extLst>
            <a:ext uri="{FF2B5EF4-FFF2-40B4-BE49-F238E27FC236}">
              <a16:creationId xmlns:a16="http://schemas.microsoft.com/office/drawing/2014/main" id="{B7024444-13F0-410E-A09A-AC3E2A4D85BC}"/>
            </a:ext>
          </a:extLst>
        </xdr:cNvPr>
        <xdr:cNvSpPr txBox="1"/>
      </xdr:nvSpPr>
      <xdr:spPr>
        <a:xfrm>
          <a:off x="18982132" y="1055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105427</xdr:rowOff>
    </xdr:from>
    <xdr:ext cx="469744" cy="259045"/>
    <xdr:sp macro="" textlink="">
      <xdr:nvSpPr>
        <xdr:cNvPr id="710" name="n_2aveValue【学校施設】&#10;一人当たり面積">
          <a:extLst>
            <a:ext uri="{FF2B5EF4-FFF2-40B4-BE49-F238E27FC236}">
              <a16:creationId xmlns:a16="http://schemas.microsoft.com/office/drawing/2014/main" id="{9F7A5524-52AE-49E5-B76F-BFCB640096CE}"/>
            </a:ext>
          </a:extLst>
        </xdr:cNvPr>
        <xdr:cNvSpPr txBox="1"/>
      </xdr:nvSpPr>
      <xdr:spPr>
        <a:xfrm>
          <a:off x="18182032" y="10561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124477</xdr:rowOff>
    </xdr:from>
    <xdr:ext cx="469744" cy="259045"/>
    <xdr:sp macro="" textlink="">
      <xdr:nvSpPr>
        <xdr:cNvPr id="711" name="n_3aveValue【学校施設】&#10;一人当たり面積">
          <a:extLst>
            <a:ext uri="{FF2B5EF4-FFF2-40B4-BE49-F238E27FC236}">
              <a16:creationId xmlns:a16="http://schemas.microsoft.com/office/drawing/2014/main" id="{310E3135-8113-40D3-A4B6-544DBD46894B}"/>
            </a:ext>
          </a:extLst>
        </xdr:cNvPr>
        <xdr:cNvSpPr txBox="1"/>
      </xdr:nvSpPr>
      <xdr:spPr>
        <a:xfrm>
          <a:off x="17384472" y="10584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153687</xdr:rowOff>
    </xdr:from>
    <xdr:ext cx="469744" cy="259045"/>
    <xdr:sp macro="" textlink="">
      <xdr:nvSpPr>
        <xdr:cNvPr id="712" name="n_4aveValue【学校施設】&#10;一人当たり面積">
          <a:extLst>
            <a:ext uri="{FF2B5EF4-FFF2-40B4-BE49-F238E27FC236}">
              <a16:creationId xmlns:a16="http://schemas.microsoft.com/office/drawing/2014/main" id="{AEF3E614-1954-4A02-924A-C75D7B470CFE}"/>
            </a:ext>
          </a:extLst>
        </xdr:cNvPr>
        <xdr:cNvSpPr txBox="1"/>
      </xdr:nvSpPr>
      <xdr:spPr>
        <a:xfrm>
          <a:off x="16588817" y="1061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111777</xdr:rowOff>
    </xdr:from>
    <xdr:ext cx="469744" cy="259045"/>
    <xdr:sp macro="" textlink="">
      <xdr:nvSpPr>
        <xdr:cNvPr id="713" name="n_1mainValue【学校施設】&#10;一人当たり面積">
          <a:extLst>
            <a:ext uri="{FF2B5EF4-FFF2-40B4-BE49-F238E27FC236}">
              <a16:creationId xmlns:a16="http://schemas.microsoft.com/office/drawing/2014/main" id="{09051F46-D4FB-43F7-9332-B6EF9AFA629E}"/>
            </a:ext>
          </a:extLst>
        </xdr:cNvPr>
        <xdr:cNvSpPr txBox="1"/>
      </xdr:nvSpPr>
      <xdr:spPr>
        <a:xfrm>
          <a:off x="18982132" y="919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88917</xdr:rowOff>
    </xdr:from>
    <xdr:ext cx="469744" cy="259045"/>
    <xdr:sp macro="" textlink="">
      <xdr:nvSpPr>
        <xdr:cNvPr id="714" name="n_2mainValue【学校施設】&#10;一人当たり面積">
          <a:extLst>
            <a:ext uri="{FF2B5EF4-FFF2-40B4-BE49-F238E27FC236}">
              <a16:creationId xmlns:a16="http://schemas.microsoft.com/office/drawing/2014/main" id="{AAFF319E-0D46-4DFE-92A9-2AC3051B5193}"/>
            </a:ext>
          </a:extLst>
        </xdr:cNvPr>
        <xdr:cNvSpPr txBox="1"/>
      </xdr:nvSpPr>
      <xdr:spPr>
        <a:xfrm>
          <a:off x="18182032" y="917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133367</xdr:rowOff>
    </xdr:from>
    <xdr:ext cx="469744" cy="259045"/>
    <xdr:sp macro="" textlink="">
      <xdr:nvSpPr>
        <xdr:cNvPr id="715" name="n_3mainValue【学校施設】&#10;一人当たり面積">
          <a:extLst>
            <a:ext uri="{FF2B5EF4-FFF2-40B4-BE49-F238E27FC236}">
              <a16:creationId xmlns:a16="http://schemas.microsoft.com/office/drawing/2014/main" id="{EC417E0C-56D5-4018-946E-E5C3964D196D}"/>
            </a:ext>
          </a:extLst>
        </xdr:cNvPr>
        <xdr:cNvSpPr txBox="1"/>
      </xdr:nvSpPr>
      <xdr:spPr>
        <a:xfrm>
          <a:off x="17384472"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53</xdr:row>
      <xdr:rowOff>130827</xdr:rowOff>
    </xdr:from>
    <xdr:ext cx="469744" cy="259045"/>
    <xdr:sp macro="" textlink="">
      <xdr:nvSpPr>
        <xdr:cNvPr id="716" name="n_4mainValue【学校施設】&#10;一人当たり面積">
          <a:extLst>
            <a:ext uri="{FF2B5EF4-FFF2-40B4-BE49-F238E27FC236}">
              <a16:creationId xmlns:a16="http://schemas.microsoft.com/office/drawing/2014/main" id="{0AD44AE1-9A7B-498F-A3DA-FB02DC06D6D9}"/>
            </a:ext>
          </a:extLst>
        </xdr:cNvPr>
        <xdr:cNvSpPr txBox="1"/>
      </xdr:nvSpPr>
      <xdr:spPr>
        <a:xfrm>
          <a:off x="16588817" y="922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376B287A-613D-4A03-ABAA-A22FA699AEEC}"/>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2BECC13D-6005-4D6F-83CA-D672474BB2C5}"/>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C975A07C-B03D-4E5D-8A13-91453F7B0DBC}"/>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4A22A14C-4ADB-48FE-96F4-92BA0EB3290D}"/>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6A46B138-FB90-41BB-9EB4-505CD5340B48}"/>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CEB890FA-4E5D-41D2-BD75-5A76EC5CCEBA}"/>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A059E616-56E9-4EE7-AEED-6AD980A13D5F}"/>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A6DE8BE0-49D3-4D35-9484-C6180D9F14D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5" name="テキスト ボックス 724">
          <a:extLst>
            <a:ext uri="{FF2B5EF4-FFF2-40B4-BE49-F238E27FC236}">
              <a16:creationId xmlns:a16="http://schemas.microsoft.com/office/drawing/2014/main" id="{9DAEFA65-88F9-48B8-9E10-857E5AE1C35C}"/>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110CEB06-0D55-4533-8FFC-0C1DF24F0244}"/>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7" name="テキスト ボックス 726">
          <a:extLst>
            <a:ext uri="{FF2B5EF4-FFF2-40B4-BE49-F238E27FC236}">
              <a16:creationId xmlns:a16="http://schemas.microsoft.com/office/drawing/2014/main" id="{55B7D716-6149-49FD-AD44-616820094DB0}"/>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28" name="直線コネクタ 727">
          <a:extLst>
            <a:ext uri="{FF2B5EF4-FFF2-40B4-BE49-F238E27FC236}">
              <a16:creationId xmlns:a16="http://schemas.microsoft.com/office/drawing/2014/main" id="{C3E600D0-2FE0-490F-8EF3-0FFCEB85381C}"/>
            </a:ext>
          </a:extLst>
        </xdr:cNvPr>
        <xdr:cNvCxnSpPr/>
      </xdr:nvCxnSpPr>
      <xdr:spPr>
        <a:xfrm>
          <a:off x="1120394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29" name="テキスト ボックス 728">
          <a:extLst>
            <a:ext uri="{FF2B5EF4-FFF2-40B4-BE49-F238E27FC236}">
              <a16:creationId xmlns:a16="http://schemas.microsoft.com/office/drawing/2014/main" id="{7220CE93-B91F-4C10-B074-BB9FC04D19E2}"/>
            </a:ext>
          </a:extLst>
        </xdr:cNvPr>
        <xdr:cNvSpPr txBox="1"/>
      </xdr:nvSpPr>
      <xdr:spPr>
        <a:xfrm>
          <a:off x="10842791" y="1463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0" name="直線コネクタ 729">
          <a:extLst>
            <a:ext uri="{FF2B5EF4-FFF2-40B4-BE49-F238E27FC236}">
              <a16:creationId xmlns:a16="http://schemas.microsoft.com/office/drawing/2014/main" id="{E43BDCF6-A839-404B-B2EF-AA8865B91B39}"/>
            </a:ext>
          </a:extLst>
        </xdr:cNvPr>
        <xdr:cNvCxnSpPr/>
      </xdr:nvCxnSpPr>
      <xdr:spPr>
        <a:xfrm>
          <a:off x="1120394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1" name="テキスト ボックス 730">
          <a:extLst>
            <a:ext uri="{FF2B5EF4-FFF2-40B4-BE49-F238E27FC236}">
              <a16:creationId xmlns:a16="http://schemas.microsoft.com/office/drawing/2014/main" id="{B47F14DA-6905-48C4-BA50-B02C19F5A047}"/>
            </a:ext>
          </a:extLst>
        </xdr:cNvPr>
        <xdr:cNvSpPr txBox="1"/>
      </xdr:nvSpPr>
      <xdr:spPr>
        <a:xfrm>
          <a:off x="1084279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2" name="直線コネクタ 731">
          <a:extLst>
            <a:ext uri="{FF2B5EF4-FFF2-40B4-BE49-F238E27FC236}">
              <a16:creationId xmlns:a16="http://schemas.microsoft.com/office/drawing/2014/main" id="{A531B3F8-6A98-43F6-96C1-DE6F380813E9}"/>
            </a:ext>
          </a:extLst>
        </xdr:cNvPr>
        <xdr:cNvCxnSpPr/>
      </xdr:nvCxnSpPr>
      <xdr:spPr>
        <a:xfrm>
          <a:off x="1120394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3" name="テキスト ボックス 732">
          <a:extLst>
            <a:ext uri="{FF2B5EF4-FFF2-40B4-BE49-F238E27FC236}">
              <a16:creationId xmlns:a16="http://schemas.microsoft.com/office/drawing/2014/main" id="{6F71BC82-46D8-4B01-93C5-F761241542EC}"/>
            </a:ext>
          </a:extLst>
        </xdr:cNvPr>
        <xdr:cNvSpPr txBox="1"/>
      </xdr:nvSpPr>
      <xdr:spPr>
        <a:xfrm>
          <a:off x="1084279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4" name="直線コネクタ 733">
          <a:extLst>
            <a:ext uri="{FF2B5EF4-FFF2-40B4-BE49-F238E27FC236}">
              <a16:creationId xmlns:a16="http://schemas.microsoft.com/office/drawing/2014/main" id="{F51764C7-3459-4D01-B789-EC040DC2BDA5}"/>
            </a:ext>
          </a:extLst>
        </xdr:cNvPr>
        <xdr:cNvCxnSpPr/>
      </xdr:nvCxnSpPr>
      <xdr:spPr>
        <a:xfrm>
          <a:off x="1120394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5" name="テキスト ボックス 734">
          <a:extLst>
            <a:ext uri="{FF2B5EF4-FFF2-40B4-BE49-F238E27FC236}">
              <a16:creationId xmlns:a16="http://schemas.microsoft.com/office/drawing/2014/main" id="{A16C9E19-CF4C-434C-9406-0E9F12C2946D}"/>
            </a:ext>
          </a:extLst>
        </xdr:cNvPr>
        <xdr:cNvSpPr txBox="1"/>
      </xdr:nvSpPr>
      <xdr:spPr>
        <a:xfrm>
          <a:off x="1084279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6" name="直線コネクタ 735">
          <a:extLst>
            <a:ext uri="{FF2B5EF4-FFF2-40B4-BE49-F238E27FC236}">
              <a16:creationId xmlns:a16="http://schemas.microsoft.com/office/drawing/2014/main" id="{FC962E5A-90B5-4264-BE74-FC05F6A46ACA}"/>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7" name="テキスト ボックス 736">
          <a:extLst>
            <a:ext uri="{FF2B5EF4-FFF2-40B4-BE49-F238E27FC236}">
              <a16:creationId xmlns:a16="http://schemas.microsoft.com/office/drawing/2014/main" id="{B011F285-6FC2-4C27-B698-C1D8EEBE6FB8}"/>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8" name="【児童館】&#10;有形固定資産減価償却率グラフ枠">
          <a:extLst>
            <a:ext uri="{FF2B5EF4-FFF2-40B4-BE49-F238E27FC236}">
              <a16:creationId xmlns:a16="http://schemas.microsoft.com/office/drawing/2014/main" id="{42BBC6A1-7D60-4D94-B723-F574AE10885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31242</xdr:rowOff>
    </xdr:from>
    <xdr:to>
      <xdr:col>85</xdr:col>
      <xdr:colOff>126364</xdr:colOff>
      <xdr:row>86</xdr:row>
      <xdr:rowOff>10668</xdr:rowOff>
    </xdr:to>
    <xdr:cxnSp macro="">
      <xdr:nvCxnSpPr>
        <xdr:cNvPr id="739" name="直線コネクタ 738">
          <a:extLst>
            <a:ext uri="{FF2B5EF4-FFF2-40B4-BE49-F238E27FC236}">
              <a16:creationId xmlns:a16="http://schemas.microsoft.com/office/drawing/2014/main" id="{5D2C6EFB-AA0E-45B4-AD27-D183CCC74F24}"/>
            </a:ext>
          </a:extLst>
        </xdr:cNvPr>
        <xdr:cNvCxnSpPr/>
      </xdr:nvCxnSpPr>
      <xdr:spPr>
        <a:xfrm flipV="1">
          <a:off x="14703424" y="13573887"/>
          <a:ext cx="0" cy="11833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14495</xdr:rowOff>
    </xdr:from>
    <xdr:ext cx="405111" cy="259045"/>
    <xdr:sp macro="" textlink="">
      <xdr:nvSpPr>
        <xdr:cNvPr id="740" name="【児童館】&#10;有形固定資産減価償却率最小値テキスト">
          <a:extLst>
            <a:ext uri="{FF2B5EF4-FFF2-40B4-BE49-F238E27FC236}">
              <a16:creationId xmlns:a16="http://schemas.microsoft.com/office/drawing/2014/main" id="{DE77757B-D2E7-4BF9-A549-D9ED0F5E4E3E}"/>
            </a:ext>
          </a:extLst>
        </xdr:cNvPr>
        <xdr:cNvSpPr txBox="1"/>
      </xdr:nvSpPr>
      <xdr:spPr>
        <a:xfrm>
          <a:off x="14742160" y="14763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10668</xdr:rowOff>
    </xdr:from>
    <xdr:to>
      <xdr:col>86</xdr:col>
      <xdr:colOff>25400</xdr:colOff>
      <xdr:row>86</xdr:row>
      <xdr:rowOff>10668</xdr:rowOff>
    </xdr:to>
    <xdr:cxnSp macro="">
      <xdr:nvCxnSpPr>
        <xdr:cNvPr id="741" name="直線コネクタ 740">
          <a:extLst>
            <a:ext uri="{FF2B5EF4-FFF2-40B4-BE49-F238E27FC236}">
              <a16:creationId xmlns:a16="http://schemas.microsoft.com/office/drawing/2014/main" id="{F96FBB90-2903-4B21-8887-E564E29148E4}"/>
            </a:ext>
          </a:extLst>
        </xdr:cNvPr>
        <xdr:cNvCxnSpPr/>
      </xdr:nvCxnSpPr>
      <xdr:spPr>
        <a:xfrm>
          <a:off x="14611350" y="14757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149369</xdr:rowOff>
    </xdr:from>
    <xdr:ext cx="405111" cy="259045"/>
    <xdr:sp macro="" textlink="">
      <xdr:nvSpPr>
        <xdr:cNvPr id="742" name="【児童館】&#10;有形固定資産減価償却率最大値テキスト">
          <a:extLst>
            <a:ext uri="{FF2B5EF4-FFF2-40B4-BE49-F238E27FC236}">
              <a16:creationId xmlns:a16="http://schemas.microsoft.com/office/drawing/2014/main" id="{F099D410-6BE4-443F-81F8-F82E5F5D713A}"/>
            </a:ext>
          </a:extLst>
        </xdr:cNvPr>
        <xdr:cNvSpPr txBox="1"/>
      </xdr:nvSpPr>
      <xdr:spPr>
        <a:xfrm>
          <a:off x="14742160" y="13351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31242</xdr:rowOff>
    </xdr:from>
    <xdr:to>
      <xdr:col>86</xdr:col>
      <xdr:colOff>25400</xdr:colOff>
      <xdr:row>79</xdr:row>
      <xdr:rowOff>31242</xdr:rowOff>
    </xdr:to>
    <xdr:cxnSp macro="">
      <xdr:nvCxnSpPr>
        <xdr:cNvPr id="743" name="直線コネクタ 742">
          <a:extLst>
            <a:ext uri="{FF2B5EF4-FFF2-40B4-BE49-F238E27FC236}">
              <a16:creationId xmlns:a16="http://schemas.microsoft.com/office/drawing/2014/main" id="{2444E147-66EC-4174-9A4C-7DAE8EB2BF9D}"/>
            </a:ext>
          </a:extLst>
        </xdr:cNvPr>
        <xdr:cNvCxnSpPr/>
      </xdr:nvCxnSpPr>
      <xdr:spPr>
        <a:xfrm>
          <a:off x="14611350" y="135738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20590</xdr:rowOff>
    </xdr:from>
    <xdr:ext cx="405111" cy="259045"/>
    <xdr:sp macro="" textlink="">
      <xdr:nvSpPr>
        <xdr:cNvPr id="744" name="【児童館】&#10;有形固定資産減価償却率平均値テキスト">
          <a:extLst>
            <a:ext uri="{FF2B5EF4-FFF2-40B4-BE49-F238E27FC236}">
              <a16:creationId xmlns:a16="http://schemas.microsoft.com/office/drawing/2014/main" id="{AE4277A0-C98C-4672-B432-72EE476E4E9C}"/>
            </a:ext>
          </a:extLst>
        </xdr:cNvPr>
        <xdr:cNvSpPr txBox="1"/>
      </xdr:nvSpPr>
      <xdr:spPr>
        <a:xfrm>
          <a:off x="14742160" y="142471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42163</xdr:rowOff>
    </xdr:from>
    <xdr:to>
      <xdr:col>85</xdr:col>
      <xdr:colOff>177800</xdr:colOff>
      <xdr:row>83</xdr:row>
      <xdr:rowOff>143763</xdr:rowOff>
    </xdr:to>
    <xdr:sp macro="" textlink="">
      <xdr:nvSpPr>
        <xdr:cNvPr id="745" name="フローチャート: 判断 744">
          <a:extLst>
            <a:ext uri="{FF2B5EF4-FFF2-40B4-BE49-F238E27FC236}">
              <a16:creationId xmlns:a16="http://schemas.microsoft.com/office/drawing/2014/main" id="{4DAD4944-3CFB-4441-9E22-A6823957D518}"/>
            </a:ext>
          </a:extLst>
        </xdr:cNvPr>
        <xdr:cNvSpPr/>
      </xdr:nvSpPr>
      <xdr:spPr>
        <a:xfrm>
          <a:off x="14649450" y="1427441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35306</xdr:rowOff>
    </xdr:from>
    <xdr:to>
      <xdr:col>81</xdr:col>
      <xdr:colOff>101600</xdr:colOff>
      <xdr:row>83</xdr:row>
      <xdr:rowOff>136906</xdr:rowOff>
    </xdr:to>
    <xdr:sp macro="" textlink="">
      <xdr:nvSpPr>
        <xdr:cNvPr id="746" name="フローチャート: 判断 745">
          <a:extLst>
            <a:ext uri="{FF2B5EF4-FFF2-40B4-BE49-F238E27FC236}">
              <a16:creationId xmlns:a16="http://schemas.microsoft.com/office/drawing/2014/main" id="{CAC9458B-9A5C-45F1-810F-B334B0E5C19A}"/>
            </a:ext>
          </a:extLst>
        </xdr:cNvPr>
        <xdr:cNvSpPr/>
      </xdr:nvSpPr>
      <xdr:spPr>
        <a:xfrm>
          <a:off x="13887450" y="1426565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19304</xdr:rowOff>
    </xdr:from>
    <xdr:to>
      <xdr:col>76</xdr:col>
      <xdr:colOff>165100</xdr:colOff>
      <xdr:row>83</xdr:row>
      <xdr:rowOff>120904</xdr:rowOff>
    </xdr:to>
    <xdr:sp macro="" textlink="">
      <xdr:nvSpPr>
        <xdr:cNvPr id="747" name="フローチャート: 判断 746">
          <a:extLst>
            <a:ext uri="{FF2B5EF4-FFF2-40B4-BE49-F238E27FC236}">
              <a16:creationId xmlns:a16="http://schemas.microsoft.com/office/drawing/2014/main" id="{4EFEDCBB-3F84-471F-A08A-544E177A1B71}"/>
            </a:ext>
          </a:extLst>
        </xdr:cNvPr>
        <xdr:cNvSpPr/>
      </xdr:nvSpPr>
      <xdr:spPr>
        <a:xfrm>
          <a:off x="13089890" y="14245844"/>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748" name="フローチャート: 判断 747">
          <a:extLst>
            <a:ext uri="{FF2B5EF4-FFF2-40B4-BE49-F238E27FC236}">
              <a16:creationId xmlns:a16="http://schemas.microsoft.com/office/drawing/2014/main" id="{F5CE34BD-1A9A-4B90-BAD5-4755196DD97E}"/>
            </a:ext>
          </a:extLst>
        </xdr:cNvPr>
        <xdr:cNvSpPr/>
      </xdr:nvSpPr>
      <xdr:spPr>
        <a:xfrm>
          <a:off x="12303760" y="14185266"/>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119887</xdr:rowOff>
    </xdr:from>
    <xdr:to>
      <xdr:col>67</xdr:col>
      <xdr:colOff>101600</xdr:colOff>
      <xdr:row>83</xdr:row>
      <xdr:rowOff>50037</xdr:rowOff>
    </xdr:to>
    <xdr:sp macro="" textlink="">
      <xdr:nvSpPr>
        <xdr:cNvPr id="749" name="フローチャート: 判断 748">
          <a:extLst>
            <a:ext uri="{FF2B5EF4-FFF2-40B4-BE49-F238E27FC236}">
              <a16:creationId xmlns:a16="http://schemas.microsoft.com/office/drawing/2014/main" id="{4EF81C72-8C4E-4D7A-9003-765A5A7675AC}"/>
            </a:ext>
          </a:extLst>
        </xdr:cNvPr>
        <xdr:cNvSpPr/>
      </xdr:nvSpPr>
      <xdr:spPr>
        <a:xfrm>
          <a:off x="11487150" y="14180692"/>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1721938B-8047-485D-BF40-B22FA6FAB86C}"/>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9D628743-0118-461A-8F3B-A82CA73337BF}"/>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7CE6D9C9-F9AD-4F9F-B664-7FC0ABD404EF}"/>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3" name="テキスト ボックス 752">
          <a:extLst>
            <a:ext uri="{FF2B5EF4-FFF2-40B4-BE49-F238E27FC236}">
              <a16:creationId xmlns:a16="http://schemas.microsoft.com/office/drawing/2014/main" id="{991B7A10-2B59-489E-AF67-74AC6B3BDCA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4" name="テキスト ボックス 753">
          <a:extLst>
            <a:ext uri="{FF2B5EF4-FFF2-40B4-BE49-F238E27FC236}">
              <a16:creationId xmlns:a16="http://schemas.microsoft.com/office/drawing/2014/main" id="{C17C7A9F-234D-4D25-A018-95A9E922AE70}"/>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755" name="楕円 754">
          <a:extLst>
            <a:ext uri="{FF2B5EF4-FFF2-40B4-BE49-F238E27FC236}">
              <a16:creationId xmlns:a16="http://schemas.microsoft.com/office/drawing/2014/main" id="{E23E365F-D91E-4349-A062-2C8D8E330347}"/>
            </a:ext>
          </a:extLst>
        </xdr:cNvPr>
        <xdr:cNvSpPr/>
      </xdr:nvSpPr>
      <xdr:spPr>
        <a:xfrm>
          <a:off x="14649450" y="1390370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35323</xdr:rowOff>
    </xdr:from>
    <xdr:ext cx="405111" cy="259045"/>
    <xdr:sp macro="" textlink="">
      <xdr:nvSpPr>
        <xdr:cNvPr id="756" name="【児童館】&#10;有形固定資産減価償却率該当値テキスト">
          <a:extLst>
            <a:ext uri="{FF2B5EF4-FFF2-40B4-BE49-F238E27FC236}">
              <a16:creationId xmlns:a16="http://schemas.microsoft.com/office/drawing/2014/main" id="{E801A22B-EFF7-4AE9-9D5C-A5AD3FBDD661}"/>
            </a:ext>
          </a:extLst>
        </xdr:cNvPr>
        <xdr:cNvSpPr txBox="1"/>
      </xdr:nvSpPr>
      <xdr:spPr>
        <a:xfrm>
          <a:off x="14742160" y="13751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135889</xdr:rowOff>
    </xdr:from>
    <xdr:to>
      <xdr:col>81</xdr:col>
      <xdr:colOff>101600</xdr:colOff>
      <xdr:row>81</xdr:row>
      <xdr:rowOff>66039</xdr:rowOff>
    </xdr:to>
    <xdr:sp macro="" textlink="">
      <xdr:nvSpPr>
        <xdr:cNvPr id="757" name="楕円 756">
          <a:extLst>
            <a:ext uri="{FF2B5EF4-FFF2-40B4-BE49-F238E27FC236}">
              <a16:creationId xmlns:a16="http://schemas.microsoft.com/office/drawing/2014/main" id="{86B69C55-0DFD-463E-BD4B-371E90AF49D9}"/>
            </a:ext>
          </a:extLst>
        </xdr:cNvPr>
        <xdr:cNvSpPr/>
      </xdr:nvSpPr>
      <xdr:spPr>
        <a:xfrm>
          <a:off x="13887450" y="1384807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15239</xdr:rowOff>
    </xdr:from>
    <xdr:to>
      <xdr:col>85</xdr:col>
      <xdr:colOff>127000</xdr:colOff>
      <xdr:row>81</xdr:row>
      <xdr:rowOff>63246</xdr:rowOff>
    </xdr:to>
    <xdr:cxnSp macro="">
      <xdr:nvCxnSpPr>
        <xdr:cNvPr id="758" name="直線コネクタ 757">
          <a:extLst>
            <a:ext uri="{FF2B5EF4-FFF2-40B4-BE49-F238E27FC236}">
              <a16:creationId xmlns:a16="http://schemas.microsoft.com/office/drawing/2014/main" id="{EA7AE667-40CD-4908-AB58-0FDEB115E3D6}"/>
            </a:ext>
          </a:extLst>
        </xdr:cNvPr>
        <xdr:cNvCxnSpPr/>
      </xdr:nvCxnSpPr>
      <xdr:spPr>
        <a:xfrm>
          <a:off x="13942060" y="13906499"/>
          <a:ext cx="76200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87885</xdr:rowOff>
    </xdr:from>
    <xdr:to>
      <xdr:col>76</xdr:col>
      <xdr:colOff>165100</xdr:colOff>
      <xdr:row>81</xdr:row>
      <xdr:rowOff>18035</xdr:rowOff>
    </xdr:to>
    <xdr:sp macro="" textlink="">
      <xdr:nvSpPr>
        <xdr:cNvPr id="759" name="楕円 758">
          <a:extLst>
            <a:ext uri="{FF2B5EF4-FFF2-40B4-BE49-F238E27FC236}">
              <a16:creationId xmlns:a16="http://schemas.microsoft.com/office/drawing/2014/main" id="{06F371B5-3BB4-41A0-A17B-1B9A71F8A5BD}"/>
            </a:ext>
          </a:extLst>
        </xdr:cNvPr>
        <xdr:cNvSpPr/>
      </xdr:nvSpPr>
      <xdr:spPr>
        <a:xfrm>
          <a:off x="13089890" y="1380769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138685</xdr:rowOff>
    </xdr:from>
    <xdr:to>
      <xdr:col>81</xdr:col>
      <xdr:colOff>50800</xdr:colOff>
      <xdr:row>81</xdr:row>
      <xdr:rowOff>15239</xdr:rowOff>
    </xdr:to>
    <xdr:cxnSp macro="">
      <xdr:nvCxnSpPr>
        <xdr:cNvPr id="760" name="直線コネクタ 759">
          <a:extLst>
            <a:ext uri="{FF2B5EF4-FFF2-40B4-BE49-F238E27FC236}">
              <a16:creationId xmlns:a16="http://schemas.microsoft.com/office/drawing/2014/main" id="{75397DBE-C98F-4285-A9FF-0033D646990A}"/>
            </a:ext>
          </a:extLst>
        </xdr:cNvPr>
        <xdr:cNvCxnSpPr/>
      </xdr:nvCxnSpPr>
      <xdr:spPr>
        <a:xfrm>
          <a:off x="13144500" y="13850875"/>
          <a:ext cx="797560" cy="55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39878</xdr:rowOff>
    </xdr:from>
    <xdr:to>
      <xdr:col>72</xdr:col>
      <xdr:colOff>38100</xdr:colOff>
      <xdr:row>80</xdr:row>
      <xdr:rowOff>141478</xdr:rowOff>
    </xdr:to>
    <xdr:sp macro="" textlink="">
      <xdr:nvSpPr>
        <xdr:cNvPr id="761" name="楕円 760">
          <a:extLst>
            <a:ext uri="{FF2B5EF4-FFF2-40B4-BE49-F238E27FC236}">
              <a16:creationId xmlns:a16="http://schemas.microsoft.com/office/drawing/2014/main" id="{48CC2120-5393-4E02-8BBE-F88FBA786EDA}"/>
            </a:ext>
          </a:extLst>
        </xdr:cNvPr>
        <xdr:cNvSpPr/>
      </xdr:nvSpPr>
      <xdr:spPr>
        <a:xfrm>
          <a:off x="12303760" y="13755878"/>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90678</xdr:rowOff>
    </xdr:from>
    <xdr:to>
      <xdr:col>76</xdr:col>
      <xdr:colOff>114300</xdr:colOff>
      <xdr:row>80</xdr:row>
      <xdr:rowOff>138685</xdr:rowOff>
    </xdr:to>
    <xdr:cxnSp macro="">
      <xdr:nvCxnSpPr>
        <xdr:cNvPr id="762" name="直線コネクタ 761">
          <a:extLst>
            <a:ext uri="{FF2B5EF4-FFF2-40B4-BE49-F238E27FC236}">
              <a16:creationId xmlns:a16="http://schemas.microsoft.com/office/drawing/2014/main" id="{5447EFC8-7F10-4EE6-97E9-B7B6C2C14759}"/>
            </a:ext>
          </a:extLst>
        </xdr:cNvPr>
        <xdr:cNvCxnSpPr/>
      </xdr:nvCxnSpPr>
      <xdr:spPr>
        <a:xfrm>
          <a:off x="12346940" y="13810488"/>
          <a:ext cx="797560" cy="40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163322</xdr:rowOff>
    </xdr:from>
    <xdr:to>
      <xdr:col>67</xdr:col>
      <xdr:colOff>101600</xdr:colOff>
      <xdr:row>80</xdr:row>
      <xdr:rowOff>93472</xdr:rowOff>
    </xdr:to>
    <xdr:sp macro="" textlink="">
      <xdr:nvSpPr>
        <xdr:cNvPr id="763" name="楕円 762">
          <a:extLst>
            <a:ext uri="{FF2B5EF4-FFF2-40B4-BE49-F238E27FC236}">
              <a16:creationId xmlns:a16="http://schemas.microsoft.com/office/drawing/2014/main" id="{B0CD7ECD-2489-4C00-B364-ACEA7E166741}"/>
            </a:ext>
          </a:extLst>
        </xdr:cNvPr>
        <xdr:cNvSpPr/>
      </xdr:nvSpPr>
      <xdr:spPr>
        <a:xfrm>
          <a:off x="11487150" y="1370977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42672</xdr:rowOff>
    </xdr:from>
    <xdr:to>
      <xdr:col>71</xdr:col>
      <xdr:colOff>177800</xdr:colOff>
      <xdr:row>80</xdr:row>
      <xdr:rowOff>90678</xdr:rowOff>
    </xdr:to>
    <xdr:cxnSp macro="">
      <xdr:nvCxnSpPr>
        <xdr:cNvPr id="764" name="直線コネクタ 763">
          <a:extLst>
            <a:ext uri="{FF2B5EF4-FFF2-40B4-BE49-F238E27FC236}">
              <a16:creationId xmlns:a16="http://schemas.microsoft.com/office/drawing/2014/main" id="{510EAE04-4D0C-449C-825D-19FE82727350}"/>
            </a:ext>
          </a:extLst>
        </xdr:cNvPr>
        <xdr:cNvCxnSpPr/>
      </xdr:nvCxnSpPr>
      <xdr:spPr>
        <a:xfrm>
          <a:off x="11541760" y="13760577"/>
          <a:ext cx="805180" cy="49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128033</xdr:rowOff>
    </xdr:from>
    <xdr:ext cx="405111" cy="259045"/>
    <xdr:sp macro="" textlink="">
      <xdr:nvSpPr>
        <xdr:cNvPr id="765" name="n_1aveValue【児童館】&#10;有形固定資産減価償却率">
          <a:extLst>
            <a:ext uri="{FF2B5EF4-FFF2-40B4-BE49-F238E27FC236}">
              <a16:creationId xmlns:a16="http://schemas.microsoft.com/office/drawing/2014/main" id="{D7B2B5B3-59E2-45DE-BFB1-0C94837548B5}"/>
            </a:ext>
          </a:extLst>
        </xdr:cNvPr>
        <xdr:cNvSpPr txBox="1"/>
      </xdr:nvSpPr>
      <xdr:spPr>
        <a:xfrm>
          <a:off x="13738234" y="1436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112031</xdr:rowOff>
    </xdr:from>
    <xdr:ext cx="405111" cy="259045"/>
    <xdr:sp macro="" textlink="">
      <xdr:nvSpPr>
        <xdr:cNvPr id="766" name="n_2aveValue【児童館】&#10;有形固定資産減価償却率">
          <a:extLst>
            <a:ext uri="{FF2B5EF4-FFF2-40B4-BE49-F238E27FC236}">
              <a16:creationId xmlns:a16="http://schemas.microsoft.com/office/drawing/2014/main" id="{52605738-33FE-4E03-BA52-A1B6F9C699EA}"/>
            </a:ext>
          </a:extLst>
        </xdr:cNvPr>
        <xdr:cNvSpPr txBox="1"/>
      </xdr:nvSpPr>
      <xdr:spPr>
        <a:xfrm>
          <a:off x="12957184" y="14342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767" name="n_3aveValue【児童館】&#10;有形固定資産減価償却率">
          <a:extLst>
            <a:ext uri="{FF2B5EF4-FFF2-40B4-BE49-F238E27FC236}">
              <a16:creationId xmlns:a16="http://schemas.microsoft.com/office/drawing/2014/main" id="{622B1354-4D9A-401B-A491-2414F95D2267}"/>
            </a:ext>
          </a:extLst>
        </xdr:cNvPr>
        <xdr:cNvSpPr txBox="1"/>
      </xdr:nvSpPr>
      <xdr:spPr>
        <a:xfrm>
          <a:off x="12171054" y="1427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41164</xdr:rowOff>
    </xdr:from>
    <xdr:ext cx="405111" cy="259045"/>
    <xdr:sp macro="" textlink="">
      <xdr:nvSpPr>
        <xdr:cNvPr id="768" name="n_4aveValue【児童館】&#10;有形固定資産減価償却率">
          <a:extLst>
            <a:ext uri="{FF2B5EF4-FFF2-40B4-BE49-F238E27FC236}">
              <a16:creationId xmlns:a16="http://schemas.microsoft.com/office/drawing/2014/main" id="{BC8BF930-FC55-403B-803B-1B0FB6F48099}"/>
            </a:ext>
          </a:extLst>
        </xdr:cNvPr>
        <xdr:cNvSpPr txBox="1"/>
      </xdr:nvSpPr>
      <xdr:spPr>
        <a:xfrm>
          <a:off x="11354444" y="14271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82566</xdr:rowOff>
    </xdr:from>
    <xdr:ext cx="405111" cy="259045"/>
    <xdr:sp macro="" textlink="">
      <xdr:nvSpPr>
        <xdr:cNvPr id="769" name="n_1mainValue【児童館】&#10;有形固定資産減価償却率">
          <a:extLst>
            <a:ext uri="{FF2B5EF4-FFF2-40B4-BE49-F238E27FC236}">
              <a16:creationId xmlns:a16="http://schemas.microsoft.com/office/drawing/2014/main" id="{81CE577F-9F7D-46CD-94EC-07329B42A3A8}"/>
            </a:ext>
          </a:extLst>
        </xdr:cNvPr>
        <xdr:cNvSpPr txBox="1"/>
      </xdr:nvSpPr>
      <xdr:spPr>
        <a:xfrm>
          <a:off x="13738234" y="13629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34562</xdr:rowOff>
    </xdr:from>
    <xdr:ext cx="405111" cy="259045"/>
    <xdr:sp macro="" textlink="">
      <xdr:nvSpPr>
        <xdr:cNvPr id="770" name="n_2mainValue【児童館】&#10;有形固定資産減価償却率">
          <a:extLst>
            <a:ext uri="{FF2B5EF4-FFF2-40B4-BE49-F238E27FC236}">
              <a16:creationId xmlns:a16="http://schemas.microsoft.com/office/drawing/2014/main" id="{3860003C-4FBF-4A00-95E3-E611B3A63040}"/>
            </a:ext>
          </a:extLst>
        </xdr:cNvPr>
        <xdr:cNvSpPr txBox="1"/>
      </xdr:nvSpPr>
      <xdr:spPr>
        <a:xfrm>
          <a:off x="12957184" y="1357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158005</xdr:rowOff>
    </xdr:from>
    <xdr:ext cx="405111" cy="259045"/>
    <xdr:sp macro="" textlink="">
      <xdr:nvSpPr>
        <xdr:cNvPr id="771" name="n_3mainValue【児童館】&#10;有形固定資産減価償却率">
          <a:extLst>
            <a:ext uri="{FF2B5EF4-FFF2-40B4-BE49-F238E27FC236}">
              <a16:creationId xmlns:a16="http://schemas.microsoft.com/office/drawing/2014/main" id="{55392218-C20B-491D-BF19-95795E26C477}"/>
            </a:ext>
          </a:extLst>
        </xdr:cNvPr>
        <xdr:cNvSpPr txBox="1"/>
      </xdr:nvSpPr>
      <xdr:spPr>
        <a:xfrm>
          <a:off x="12171054" y="135330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109999</xdr:rowOff>
    </xdr:from>
    <xdr:ext cx="405111" cy="259045"/>
    <xdr:sp macro="" textlink="">
      <xdr:nvSpPr>
        <xdr:cNvPr id="772" name="n_4mainValue【児童館】&#10;有形固定資産減価償却率">
          <a:extLst>
            <a:ext uri="{FF2B5EF4-FFF2-40B4-BE49-F238E27FC236}">
              <a16:creationId xmlns:a16="http://schemas.microsoft.com/office/drawing/2014/main" id="{26E09308-7824-4EF0-849F-54407FA71303}"/>
            </a:ext>
          </a:extLst>
        </xdr:cNvPr>
        <xdr:cNvSpPr txBox="1"/>
      </xdr:nvSpPr>
      <xdr:spPr>
        <a:xfrm>
          <a:off x="11354444" y="13481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3" name="正方形/長方形 772">
          <a:extLst>
            <a:ext uri="{FF2B5EF4-FFF2-40B4-BE49-F238E27FC236}">
              <a16:creationId xmlns:a16="http://schemas.microsoft.com/office/drawing/2014/main" id="{D3CD82D0-3BAE-49C7-B4BE-8DE56D4CEF53}"/>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4" name="正方形/長方形 773">
          <a:extLst>
            <a:ext uri="{FF2B5EF4-FFF2-40B4-BE49-F238E27FC236}">
              <a16:creationId xmlns:a16="http://schemas.microsoft.com/office/drawing/2014/main" id="{787BB40C-FEDB-42EE-A809-57F0D9976F0E}"/>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5" name="正方形/長方形 774">
          <a:extLst>
            <a:ext uri="{FF2B5EF4-FFF2-40B4-BE49-F238E27FC236}">
              <a16:creationId xmlns:a16="http://schemas.microsoft.com/office/drawing/2014/main" id="{5AA7059B-426C-45E0-96EB-87021263605A}"/>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6" name="正方形/長方形 775">
          <a:extLst>
            <a:ext uri="{FF2B5EF4-FFF2-40B4-BE49-F238E27FC236}">
              <a16:creationId xmlns:a16="http://schemas.microsoft.com/office/drawing/2014/main" id="{DC69A860-8B01-4B2C-B8B1-D0310DD4EA5B}"/>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7" name="正方形/長方形 776">
          <a:extLst>
            <a:ext uri="{FF2B5EF4-FFF2-40B4-BE49-F238E27FC236}">
              <a16:creationId xmlns:a16="http://schemas.microsoft.com/office/drawing/2014/main" id="{E4F33B8A-53BD-47EB-9F6E-99EBF47BB981}"/>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8" name="正方形/長方形 777">
          <a:extLst>
            <a:ext uri="{FF2B5EF4-FFF2-40B4-BE49-F238E27FC236}">
              <a16:creationId xmlns:a16="http://schemas.microsoft.com/office/drawing/2014/main" id="{06CBDE12-7561-4439-ADC8-A8CD80CF0DB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9" name="正方形/長方形 778">
          <a:extLst>
            <a:ext uri="{FF2B5EF4-FFF2-40B4-BE49-F238E27FC236}">
              <a16:creationId xmlns:a16="http://schemas.microsoft.com/office/drawing/2014/main" id="{3A20E54F-A496-45AA-8D76-7AAE2F667F0B}"/>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0" name="正方形/長方形 779">
          <a:extLst>
            <a:ext uri="{FF2B5EF4-FFF2-40B4-BE49-F238E27FC236}">
              <a16:creationId xmlns:a16="http://schemas.microsoft.com/office/drawing/2014/main" id="{3D567946-0900-4C68-B876-C43C7C5AB1F5}"/>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1" name="テキスト ボックス 780">
          <a:extLst>
            <a:ext uri="{FF2B5EF4-FFF2-40B4-BE49-F238E27FC236}">
              <a16:creationId xmlns:a16="http://schemas.microsoft.com/office/drawing/2014/main" id="{91AEF7BF-B4DD-424C-9781-D372B3480A42}"/>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2" name="直線コネクタ 781">
          <a:extLst>
            <a:ext uri="{FF2B5EF4-FFF2-40B4-BE49-F238E27FC236}">
              <a16:creationId xmlns:a16="http://schemas.microsoft.com/office/drawing/2014/main" id="{B1BD2033-1DC4-4724-917E-076753533A14}"/>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83" name="直線コネクタ 782">
          <a:extLst>
            <a:ext uri="{FF2B5EF4-FFF2-40B4-BE49-F238E27FC236}">
              <a16:creationId xmlns:a16="http://schemas.microsoft.com/office/drawing/2014/main" id="{BE56F255-1A88-4012-A780-9F81A50B13E3}"/>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84" name="テキスト ボックス 783">
          <a:extLst>
            <a:ext uri="{FF2B5EF4-FFF2-40B4-BE49-F238E27FC236}">
              <a16:creationId xmlns:a16="http://schemas.microsoft.com/office/drawing/2014/main" id="{8AB22B93-A1DD-48CC-AA08-3C920318E8C4}"/>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85" name="直線コネクタ 784">
          <a:extLst>
            <a:ext uri="{FF2B5EF4-FFF2-40B4-BE49-F238E27FC236}">
              <a16:creationId xmlns:a16="http://schemas.microsoft.com/office/drawing/2014/main" id="{7A0188BA-7BC4-4F8F-94DD-AC0CDE84A2D8}"/>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86" name="テキスト ボックス 785">
          <a:extLst>
            <a:ext uri="{FF2B5EF4-FFF2-40B4-BE49-F238E27FC236}">
              <a16:creationId xmlns:a16="http://schemas.microsoft.com/office/drawing/2014/main" id="{F39B9CEB-0922-4F76-B0C4-A17139B2B03C}"/>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87" name="直線コネクタ 786">
          <a:extLst>
            <a:ext uri="{FF2B5EF4-FFF2-40B4-BE49-F238E27FC236}">
              <a16:creationId xmlns:a16="http://schemas.microsoft.com/office/drawing/2014/main" id="{3AC52D28-321D-4DCB-8014-7E2BD0B2DC30}"/>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88" name="テキスト ボックス 787">
          <a:extLst>
            <a:ext uri="{FF2B5EF4-FFF2-40B4-BE49-F238E27FC236}">
              <a16:creationId xmlns:a16="http://schemas.microsoft.com/office/drawing/2014/main" id="{4FDFA1AF-310E-48C0-8356-4648020E3AED}"/>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89" name="直線コネクタ 788">
          <a:extLst>
            <a:ext uri="{FF2B5EF4-FFF2-40B4-BE49-F238E27FC236}">
              <a16:creationId xmlns:a16="http://schemas.microsoft.com/office/drawing/2014/main" id="{B4A82099-6276-4CDB-88F2-0B9F96FF3398}"/>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0" name="テキスト ボックス 789">
          <a:extLst>
            <a:ext uri="{FF2B5EF4-FFF2-40B4-BE49-F238E27FC236}">
              <a16:creationId xmlns:a16="http://schemas.microsoft.com/office/drawing/2014/main" id="{2D291744-23B2-4DB6-BCDC-F7AB896CFDDC}"/>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1" name="直線コネクタ 790">
          <a:extLst>
            <a:ext uri="{FF2B5EF4-FFF2-40B4-BE49-F238E27FC236}">
              <a16:creationId xmlns:a16="http://schemas.microsoft.com/office/drawing/2014/main" id="{8EF8060F-DD6E-415B-9173-BDC2DA120DC1}"/>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92" name="テキスト ボックス 791">
          <a:extLst>
            <a:ext uri="{FF2B5EF4-FFF2-40B4-BE49-F238E27FC236}">
              <a16:creationId xmlns:a16="http://schemas.microsoft.com/office/drawing/2014/main" id="{7594A781-595F-4194-B391-B619FFDAB5C7}"/>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8C67EE9C-9ADF-49FC-8271-6796778B7C4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73C9120D-827D-454A-A15B-F5AA87FA4BF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児童館】&#10;一人当たり面積グラフ枠">
          <a:extLst>
            <a:ext uri="{FF2B5EF4-FFF2-40B4-BE49-F238E27FC236}">
              <a16:creationId xmlns:a16="http://schemas.microsoft.com/office/drawing/2014/main" id="{081FC656-D4C3-4811-ABAA-0D33F6E32E4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114300</xdr:rowOff>
    </xdr:from>
    <xdr:to>
      <xdr:col>116</xdr:col>
      <xdr:colOff>62864</xdr:colOff>
      <xdr:row>86</xdr:row>
      <xdr:rowOff>76200</xdr:rowOff>
    </xdr:to>
    <xdr:cxnSp macro="">
      <xdr:nvCxnSpPr>
        <xdr:cNvPr id="796" name="直線コネクタ 795">
          <a:extLst>
            <a:ext uri="{FF2B5EF4-FFF2-40B4-BE49-F238E27FC236}">
              <a16:creationId xmlns:a16="http://schemas.microsoft.com/office/drawing/2014/main" id="{7E5069F7-2E26-4BFB-8B1B-72A67802BA74}"/>
            </a:ext>
          </a:extLst>
        </xdr:cNvPr>
        <xdr:cNvCxnSpPr/>
      </xdr:nvCxnSpPr>
      <xdr:spPr>
        <a:xfrm flipV="1">
          <a:off x="19947254" y="134874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97" name="【児童館】&#10;一人当たり面積最小値テキスト">
          <a:extLst>
            <a:ext uri="{FF2B5EF4-FFF2-40B4-BE49-F238E27FC236}">
              <a16:creationId xmlns:a16="http://schemas.microsoft.com/office/drawing/2014/main" id="{C7BCE3BC-A9CD-47A3-9770-96FCE46C6A29}"/>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98" name="直線コネクタ 797">
          <a:extLst>
            <a:ext uri="{FF2B5EF4-FFF2-40B4-BE49-F238E27FC236}">
              <a16:creationId xmlns:a16="http://schemas.microsoft.com/office/drawing/2014/main" id="{A0861C62-7836-4E1E-8A3B-D3310369D613}"/>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60977</xdr:rowOff>
    </xdr:from>
    <xdr:ext cx="469744" cy="259045"/>
    <xdr:sp macro="" textlink="">
      <xdr:nvSpPr>
        <xdr:cNvPr id="799" name="【児童館】&#10;一人当たり面積最大値テキスト">
          <a:extLst>
            <a:ext uri="{FF2B5EF4-FFF2-40B4-BE49-F238E27FC236}">
              <a16:creationId xmlns:a16="http://schemas.microsoft.com/office/drawing/2014/main" id="{3572B092-3311-48DA-9C90-6632401D191F}"/>
            </a:ext>
          </a:extLst>
        </xdr:cNvPr>
        <xdr:cNvSpPr txBox="1"/>
      </xdr:nvSpPr>
      <xdr:spPr>
        <a:xfrm>
          <a:off x="19985990" y="1325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114300</xdr:rowOff>
    </xdr:from>
    <xdr:to>
      <xdr:col>116</xdr:col>
      <xdr:colOff>152400</xdr:colOff>
      <xdr:row>78</xdr:row>
      <xdr:rowOff>114300</xdr:rowOff>
    </xdr:to>
    <xdr:cxnSp macro="">
      <xdr:nvCxnSpPr>
        <xdr:cNvPr id="800" name="直線コネクタ 799">
          <a:extLst>
            <a:ext uri="{FF2B5EF4-FFF2-40B4-BE49-F238E27FC236}">
              <a16:creationId xmlns:a16="http://schemas.microsoft.com/office/drawing/2014/main" id="{BD2A4A89-7A95-4FD8-AFE5-53A1734BDD2E}"/>
            </a:ext>
          </a:extLst>
        </xdr:cNvPr>
        <xdr:cNvCxnSpPr/>
      </xdr:nvCxnSpPr>
      <xdr:spPr>
        <a:xfrm>
          <a:off x="19885660" y="1348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801" name="【児童館】&#10;一人当たり面積平均値テキスト">
          <a:extLst>
            <a:ext uri="{FF2B5EF4-FFF2-40B4-BE49-F238E27FC236}">
              <a16:creationId xmlns:a16="http://schemas.microsoft.com/office/drawing/2014/main" id="{188E4362-B5BC-4A15-91EA-B0198BBF7E2A}"/>
            </a:ext>
          </a:extLst>
        </xdr:cNvPr>
        <xdr:cNvSpPr txBox="1"/>
      </xdr:nvSpPr>
      <xdr:spPr>
        <a:xfrm>
          <a:off x="19985990" y="14051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802" name="フローチャート: 判断 801">
          <a:extLst>
            <a:ext uri="{FF2B5EF4-FFF2-40B4-BE49-F238E27FC236}">
              <a16:creationId xmlns:a16="http://schemas.microsoft.com/office/drawing/2014/main" id="{6A2C1406-EDBD-4D5F-9093-F640F2680097}"/>
            </a:ext>
          </a:extLst>
        </xdr:cNvPr>
        <xdr:cNvSpPr/>
      </xdr:nvSpPr>
      <xdr:spPr>
        <a:xfrm>
          <a:off x="19904710" y="14194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03" name="フローチャート: 判断 802">
          <a:extLst>
            <a:ext uri="{FF2B5EF4-FFF2-40B4-BE49-F238E27FC236}">
              <a16:creationId xmlns:a16="http://schemas.microsoft.com/office/drawing/2014/main" id="{BA4A68C0-CDBE-4098-ACCC-405E02D2FA55}"/>
            </a:ext>
          </a:extLst>
        </xdr:cNvPr>
        <xdr:cNvSpPr/>
      </xdr:nvSpPr>
      <xdr:spPr>
        <a:xfrm>
          <a:off x="19161760" y="141947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04" name="フローチャート: 判断 803">
          <a:extLst>
            <a:ext uri="{FF2B5EF4-FFF2-40B4-BE49-F238E27FC236}">
              <a16:creationId xmlns:a16="http://schemas.microsoft.com/office/drawing/2014/main" id="{F0751EB1-8F37-4D70-A1C6-D8099C20EC7B}"/>
            </a:ext>
          </a:extLst>
        </xdr:cNvPr>
        <xdr:cNvSpPr/>
      </xdr:nvSpPr>
      <xdr:spPr>
        <a:xfrm>
          <a:off x="18345150" y="141947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63500</xdr:rowOff>
    </xdr:from>
    <xdr:to>
      <xdr:col>102</xdr:col>
      <xdr:colOff>165100</xdr:colOff>
      <xdr:row>82</xdr:row>
      <xdr:rowOff>165100</xdr:rowOff>
    </xdr:to>
    <xdr:sp macro="" textlink="">
      <xdr:nvSpPr>
        <xdr:cNvPr id="805" name="フローチャート: 判断 804">
          <a:extLst>
            <a:ext uri="{FF2B5EF4-FFF2-40B4-BE49-F238E27FC236}">
              <a16:creationId xmlns:a16="http://schemas.microsoft.com/office/drawing/2014/main" id="{F65E9768-3DED-4C63-9A39-B59635E9E2C8}"/>
            </a:ext>
          </a:extLst>
        </xdr:cNvPr>
        <xdr:cNvSpPr/>
      </xdr:nvSpPr>
      <xdr:spPr>
        <a:xfrm>
          <a:off x="17547590" y="1411859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06" name="フローチャート: 判断 805">
          <a:extLst>
            <a:ext uri="{FF2B5EF4-FFF2-40B4-BE49-F238E27FC236}">
              <a16:creationId xmlns:a16="http://schemas.microsoft.com/office/drawing/2014/main" id="{1CC24C6D-54B9-4C61-9989-45C450631902}"/>
            </a:ext>
          </a:extLst>
        </xdr:cNvPr>
        <xdr:cNvSpPr/>
      </xdr:nvSpPr>
      <xdr:spPr>
        <a:xfrm>
          <a:off x="16761460" y="141566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F9102B07-43C9-4095-998D-3BD012DA9346}"/>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E2DD310C-409E-4E3D-A602-4E8D454DE84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BD3C413A-7FD1-4B19-84AF-CDFEE3FA17D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5C9CB5D2-3704-458F-B66C-337D5B3EA382}"/>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0987B935-FB51-42D0-BCED-5A580129A0D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812" name="楕円 811">
          <a:extLst>
            <a:ext uri="{FF2B5EF4-FFF2-40B4-BE49-F238E27FC236}">
              <a16:creationId xmlns:a16="http://schemas.microsoft.com/office/drawing/2014/main" id="{D83EF9FC-1940-44DD-81AB-21AF4CF26CC0}"/>
            </a:ext>
          </a:extLst>
        </xdr:cNvPr>
        <xdr:cNvSpPr/>
      </xdr:nvSpPr>
      <xdr:spPr>
        <a:xfrm>
          <a:off x="19904710" y="14352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99077</xdr:rowOff>
    </xdr:from>
    <xdr:ext cx="469744" cy="259045"/>
    <xdr:sp macro="" textlink="">
      <xdr:nvSpPr>
        <xdr:cNvPr id="813" name="【児童館】&#10;一人当たり面積該当値テキスト">
          <a:extLst>
            <a:ext uri="{FF2B5EF4-FFF2-40B4-BE49-F238E27FC236}">
              <a16:creationId xmlns:a16="http://schemas.microsoft.com/office/drawing/2014/main" id="{0C0EBDD0-27C5-4238-BC2A-5A57ABDF6C8D}"/>
            </a:ext>
          </a:extLst>
        </xdr:cNvPr>
        <xdr:cNvSpPr txBox="1"/>
      </xdr:nvSpPr>
      <xdr:spPr>
        <a:xfrm>
          <a:off x="19985990"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120650</xdr:rowOff>
    </xdr:from>
    <xdr:to>
      <xdr:col>112</xdr:col>
      <xdr:colOff>38100</xdr:colOff>
      <xdr:row>84</xdr:row>
      <xdr:rowOff>50800</xdr:rowOff>
    </xdr:to>
    <xdr:sp macro="" textlink="">
      <xdr:nvSpPr>
        <xdr:cNvPr id="814" name="楕円 813">
          <a:extLst>
            <a:ext uri="{FF2B5EF4-FFF2-40B4-BE49-F238E27FC236}">
              <a16:creationId xmlns:a16="http://schemas.microsoft.com/office/drawing/2014/main" id="{4F8EF475-FC3B-424B-BF8D-1F0CA1B9AB68}"/>
            </a:ext>
          </a:extLst>
        </xdr:cNvPr>
        <xdr:cNvSpPr/>
      </xdr:nvSpPr>
      <xdr:spPr>
        <a:xfrm>
          <a:off x="19161760" y="14352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0</xdr:rowOff>
    </xdr:from>
    <xdr:to>
      <xdr:col>116</xdr:col>
      <xdr:colOff>63500</xdr:colOff>
      <xdr:row>84</xdr:row>
      <xdr:rowOff>0</xdr:rowOff>
    </xdr:to>
    <xdr:cxnSp macro="">
      <xdr:nvCxnSpPr>
        <xdr:cNvPr id="815" name="直線コネクタ 814">
          <a:extLst>
            <a:ext uri="{FF2B5EF4-FFF2-40B4-BE49-F238E27FC236}">
              <a16:creationId xmlns:a16="http://schemas.microsoft.com/office/drawing/2014/main" id="{1824E09F-6110-47E1-90F8-772FC525AA51}"/>
            </a:ext>
          </a:extLst>
        </xdr:cNvPr>
        <xdr:cNvCxnSpPr/>
      </xdr:nvCxnSpPr>
      <xdr:spPr>
        <a:xfrm>
          <a:off x="19204940" y="1440180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120650</xdr:rowOff>
    </xdr:from>
    <xdr:to>
      <xdr:col>107</xdr:col>
      <xdr:colOff>101600</xdr:colOff>
      <xdr:row>84</xdr:row>
      <xdr:rowOff>50800</xdr:rowOff>
    </xdr:to>
    <xdr:sp macro="" textlink="">
      <xdr:nvSpPr>
        <xdr:cNvPr id="816" name="楕円 815">
          <a:extLst>
            <a:ext uri="{FF2B5EF4-FFF2-40B4-BE49-F238E27FC236}">
              <a16:creationId xmlns:a16="http://schemas.microsoft.com/office/drawing/2014/main" id="{81F16EDD-C332-4BA0-91DB-E52E74F23242}"/>
            </a:ext>
          </a:extLst>
        </xdr:cNvPr>
        <xdr:cNvSpPr/>
      </xdr:nvSpPr>
      <xdr:spPr>
        <a:xfrm>
          <a:off x="18345150" y="143529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0</xdr:rowOff>
    </xdr:from>
    <xdr:to>
      <xdr:col>111</xdr:col>
      <xdr:colOff>177800</xdr:colOff>
      <xdr:row>84</xdr:row>
      <xdr:rowOff>0</xdr:rowOff>
    </xdr:to>
    <xdr:cxnSp macro="">
      <xdr:nvCxnSpPr>
        <xdr:cNvPr id="817" name="直線コネクタ 816">
          <a:extLst>
            <a:ext uri="{FF2B5EF4-FFF2-40B4-BE49-F238E27FC236}">
              <a16:creationId xmlns:a16="http://schemas.microsoft.com/office/drawing/2014/main" id="{B83F0AF1-AE43-4EEE-98AB-B5DD61905241}"/>
            </a:ext>
          </a:extLst>
        </xdr:cNvPr>
        <xdr:cNvCxnSpPr/>
      </xdr:nvCxnSpPr>
      <xdr:spPr>
        <a:xfrm>
          <a:off x="18399760" y="1440180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818" name="楕円 817">
          <a:extLst>
            <a:ext uri="{FF2B5EF4-FFF2-40B4-BE49-F238E27FC236}">
              <a16:creationId xmlns:a16="http://schemas.microsoft.com/office/drawing/2014/main" id="{F703EF5A-71DA-475A-973C-86CBBE41CC5B}"/>
            </a:ext>
          </a:extLst>
        </xdr:cNvPr>
        <xdr:cNvSpPr/>
      </xdr:nvSpPr>
      <xdr:spPr>
        <a:xfrm>
          <a:off x="17547590" y="143529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0</xdr:rowOff>
    </xdr:from>
    <xdr:to>
      <xdr:col>107</xdr:col>
      <xdr:colOff>50800</xdr:colOff>
      <xdr:row>84</xdr:row>
      <xdr:rowOff>0</xdr:rowOff>
    </xdr:to>
    <xdr:cxnSp macro="">
      <xdr:nvCxnSpPr>
        <xdr:cNvPr id="819" name="直線コネクタ 818">
          <a:extLst>
            <a:ext uri="{FF2B5EF4-FFF2-40B4-BE49-F238E27FC236}">
              <a16:creationId xmlns:a16="http://schemas.microsoft.com/office/drawing/2014/main" id="{1545F70A-ED77-4982-A851-0186C2D7F4D2}"/>
            </a:ext>
          </a:extLst>
        </xdr:cNvPr>
        <xdr:cNvCxnSpPr/>
      </xdr:nvCxnSpPr>
      <xdr:spPr>
        <a:xfrm>
          <a:off x="17602200" y="14401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120650</xdr:rowOff>
    </xdr:from>
    <xdr:to>
      <xdr:col>98</xdr:col>
      <xdr:colOff>38100</xdr:colOff>
      <xdr:row>84</xdr:row>
      <xdr:rowOff>50800</xdr:rowOff>
    </xdr:to>
    <xdr:sp macro="" textlink="">
      <xdr:nvSpPr>
        <xdr:cNvPr id="820" name="楕円 819">
          <a:extLst>
            <a:ext uri="{FF2B5EF4-FFF2-40B4-BE49-F238E27FC236}">
              <a16:creationId xmlns:a16="http://schemas.microsoft.com/office/drawing/2014/main" id="{718D938B-50D6-4F3F-A0FD-477555B0D2DA}"/>
            </a:ext>
          </a:extLst>
        </xdr:cNvPr>
        <xdr:cNvSpPr/>
      </xdr:nvSpPr>
      <xdr:spPr>
        <a:xfrm>
          <a:off x="16761460" y="143529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0</xdr:rowOff>
    </xdr:from>
    <xdr:to>
      <xdr:col>102</xdr:col>
      <xdr:colOff>114300</xdr:colOff>
      <xdr:row>84</xdr:row>
      <xdr:rowOff>0</xdr:rowOff>
    </xdr:to>
    <xdr:cxnSp macro="">
      <xdr:nvCxnSpPr>
        <xdr:cNvPr id="821" name="直線コネクタ 820">
          <a:extLst>
            <a:ext uri="{FF2B5EF4-FFF2-40B4-BE49-F238E27FC236}">
              <a16:creationId xmlns:a16="http://schemas.microsoft.com/office/drawing/2014/main" id="{F8C6C6CE-7107-49FC-BBC6-9AC06EC52334}"/>
            </a:ext>
          </a:extLst>
        </xdr:cNvPr>
        <xdr:cNvCxnSpPr/>
      </xdr:nvCxnSpPr>
      <xdr:spPr>
        <a:xfrm>
          <a:off x="16804640" y="1440180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822" name="n_1aveValue【児童館】&#10;一人当たり面積">
          <a:extLst>
            <a:ext uri="{FF2B5EF4-FFF2-40B4-BE49-F238E27FC236}">
              <a16:creationId xmlns:a16="http://schemas.microsoft.com/office/drawing/2014/main" id="{FEFFBC8A-F8BF-4E93-8A64-15ACA42457CA}"/>
            </a:ext>
          </a:extLst>
        </xdr:cNvPr>
        <xdr:cNvSpPr txBox="1"/>
      </xdr:nvSpPr>
      <xdr:spPr>
        <a:xfrm>
          <a:off x="18982132"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823" name="n_2aveValue【児童館】&#10;一人当たり面積">
          <a:extLst>
            <a:ext uri="{FF2B5EF4-FFF2-40B4-BE49-F238E27FC236}">
              <a16:creationId xmlns:a16="http://schemas.microsoft.com/office/drawing/2014/main" id="{00C2D285-B8E2-4717-9731-AE2B18E0087B}"/>
            </a:ext>
          </a:extLst>
        </xdr:cNvPr>
        <xdr:cNvSpPr txBox="1"/>
      </xdr:nvSpPr>
      <xdr:spPr>
        <a:xfrm>
          <a:off x="18182032" y="1397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10177</xdr:rowOff>
    </xdr:from>
    <xdr:ext cx="469744" cy="259045"/>
    <xdr:sp macro="" textlink="">
      <xdr:nvSpPr>
        <xdr:cNvPr id="824" name="n_3aveValue【児童館】&#10;一人当たり面積">
          <a:extLst>
            <a:ext uri="{FF2B5EF4-FFF2-40B4-BE49-F238E27FC236}">
              <a16:creationId xmlns:a16="http://schemas.microsoft.com/office/drawing/2014/main" id="{B01F1F78-84B5-4C0B-B4A6-E49B03488482}"/>
            </a:ext>
          </a:extLst>
        </xdr:cNvPr>
        <xdr:cNvSpPr txBox="1"/>
      </xdr:nvSpPr>
      <xdr:spPr>
        <a:xfrm>
          <a:off x="17384472" y="1389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48277</xdr:rowOff>
    </xdr:from>
    <xdr:ext cx="469744" cy="259045"/>
    <xdr:sp macro="" textlink="">
      <xdr:nvSpPr>
        <xdr:cNvPr id="825" name="n_4aveValue【児童館】&#10;一人当たり面積">
          <a:extLst>
            <a:ext uri="{FF2B5EF4-FFF2-40B4-BE49-F238E27FC236}">
              <a16:creationId xmlns:a16="http://schemas.microsoft.com/office/drawing/2014/main" id="{062F4086-D9E6-46A9-9F69-2ED7FBD9347E}"/>
            </a:ext>
          </a:extLst>
        </xdr:cNvPr>
        <xdr:cNvSpPr txBox="1"/>
      </xdr:nvSpPr>
      <xdr:spPr>
        <a:xfrm>
          <a:off x="16588817" y="1393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41927</xdr:rowOff>
    </xdr:from>
    <xdr:ext cx="469744" cy="259045"/>
    <xdr:sp macro="" textlink="">
      <xdr:nvSpPr>
        <xdr:cNvPr id="826" name="n_1mainValue【児童館】&#10;一人当たり面積">
          <a:extLst>
            <a:ext uri="{FF2B5EF4-FFF2-40B4-BE49-F238E27FC236}">
              <a16:creationId xmlns:a16="http://schemas.microsoft.com/office/drawing/2014/main" id="{3DAF3629-1D70-4524-9318-1DB6BC70DD4B}"/>
            </a:ext>
          </a:extLst>
        </xdr:cNvPr>
        <xdr:cNvSpPr txBox="1"/>
      </xdr:nvSpPr>
      <xdr:spPr>
        <a:xfrm>
          <a:off x="1898213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41927</xdr:rowOff>
    </xdr:from>
    <xdr:ext cx="469744" cy="259045"/>
    <xdr:sp macro="" textlink="">
      <xdr:nvSpPr>
        <xdr:cNvPr id="827" name="n_2mainValue【児童館】&#10;一人当たり面積">
          <a:extLst>
            <a:ext uri="{FF2B5EF4-FFF2-40B4-BE49-F238E27FC236}">
              <a16:creationId xmlns:a16="http://schemas.microsoft.com/office/drawing/2014/main" id="{0741D56E-BCBB-442E-9E46-23391EB078D3}"/>
            </a:ext>
          </a:extLst>
        </xdr:cNvPr>
        <xdr:cNvSpPr txBox="1"/>
      </xdr:nvSpPr>
      <xdr:spPr>
        <a:xfrm>
          <a:off x="1818203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41927</xdr:rowOff>
    </xdr:from>
    <xdr:ext cx="469744" cy="259045"/>
    <xdr:sp macro="" textlink="">
      <xdr:nvSpPr>
        <xdr:cNvPr id="828" name="n_3mainValue【児童館】&#10;一人当たり面積">
          <a:extLst>
            <a:ext uri="{FF2B5EF4-FFF2-40B4-BE49-F238E27FC236}">
              <a16:creationId xmlns:a16="http://schemas.microsoft.com/office/drawing/2014/main" id="{C6E08E10-7693-4359-B8C0-FB7F4607FD4D}"/>
            </a:ext>
          </a:extLst>
        </xdr:cNvPr>
        <xdr:cNvSpPr txBox="1"/>
      </xdr:nvSpPr>
      <xdr:spPr>
        <a:xfrm>
          <a:off x="17384472"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41927</xdr:rowOff>
    </xdr:from>
    <xdr:ext cx="469744" cy="259045"/>
    <xdr:sp macro="" textlink="">
      <xdr:nvSpPr>
        <xdr:cNvPr id="829" name="n_4mainValue【児童館】&#10;一人当たり面積">
          <a:extLst>
            <a:ext uri="{FF2B5EF4-FFF2-40B4-BE49-F238E27FC236}">
              <a16:creationId xmlns:a16="http://schemas.microsoft.com/office/drawing/2014/main" id="{C43A613A-745A-42FE-9982-E2B742BC6BA1}"/>
            </a:ext>
          </a:extLst>
        </xdr:cNvPr>
        <xdr:cNvSpPr txBox="1"/>
      </xdr:nvSpPr>
      <xdr:spPr>
        <a:xfrm>
          <a:off x="16588817" y="14445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A76119F2-D118-476F-B899-A578941E4290}"/>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A3D4A1DD-ED84-4F1B-B91D-FB97DBB6B0CE}"/>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604A0481-EF77-4B05-AC67-356B166B40A2}"/>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D952BF5-602A-4DCC-B5AA-793687D5220A}"/>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AD21069B-1CA5-473C-92C5-F7035EE9E3A2}"/>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E5758A72-4ED1-4D54-893F-A0FFE5000049}"/>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1BE7617F-6B7D-4374-9ADB-FD4CD525968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A496B4C5-C36F-4253-854C-A6160084EF0B}"/>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AB6F5DDF-9401-44D4-B2E1-68943527032D}"/>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2DBEB978-6E47-4A27-B00D-6F8B8E1D6182}"/>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0007FBCA-6430-4F40-AD30-47077FA04300}"/>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9DD88B9F-3A7B-422C-82B7-A04F82539853}"/>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AAEB57BC-E676-4B9E-9E0E-5791D99E1C17}"/>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3C8661D8-D6EB-456F-942D-F6B28615FE4D}"/>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974EF9D9-01EB-4FE2-8725-04FE3C719C94}"/>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77F523C8-13B0-4778-8EBE-D709C7715CBD}"/>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E1990A6F-E0E2-4C9B-8AA3-F2429173DBBE}"/>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740334C7-4970-4F6D-BD97-C2DE7C04C4FE}"/>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55CAEE77-1E30-4303-B48B-B0025203A871}"/>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0A5A4B05-8D26-4BE9-B301-EE2DEFF7EE2F}"/>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A0DF28A5-313A-4820-B36B-3BAD77964249}"/>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E0891DD9-0FA3-459C-BF87-D7BFDF3DAA4C}"/>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03A9F5AE-5418-4177-B78E-86C047F5E203}"/>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公民館】&#10;有形固定資産減価償却率グラフ枠">
          <a:extLst>
            <a:ext uri="{FF2B5EF4-FFF2-40B4-BE49-F238E27FC236}">
              <a16:creationId xmlns:a16="http://schemas.microsoft.com/office/drawing/2014/main" id="{7C81E0B0-3092-4F81-A215-C22C72A0C12E}"/>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127636</xdr:rowOff>
    </xdr:from>
    <xdr:to>
      <xdr:col>85</xdr:col>
      <xdr:colOff>126364</xdr:colOff>
      <xdr:row>108</xdr:row>
      <xdr:rowOff>152400</xdr:rowOff>
    </xdr:to>
    <xdr:cxnSp macro="">
      <xdr:nvCxnSpPr>
        <xdr:cNvPr id="854" name="直線コネクタ 853">
          <a:extLst>
            <a:ext uri="{FF2B5EF4-FFF2-40B4-BE49-F238E27FC236}">
              <a16:creationId xmlns:a16="http://schemas.microsoft.com/office/drawing/2014/main" id="{57DDDDC5-CBF4-47F4-813A-DE3D567954D9}"/>
            </a:ext>
          </a:extLst>
        </xdr:cNvPr>
        <xdr:cNvCxnSpPr/>
      </xdr:nvCxnSpPr>
      <xdr:spPr>
        <a:xfrm flipV="1">
          <a:off x="14703424" y="17276446"/>
          <a:ext cx="0" cy="1392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55" name="【公民館】&#10;有形固定資産減価償却率最小値テキスト">
          <a:extLst>
            <a:ext uri="{FF2B5EF4-FFF2-40B4-BE49-F238E27FC236}">
              <a16:creationId xmlns:a16="http://schemas.microsoft.com/office/drawing/2014/main" id="{5C412BDE-DEA9-4F51-A9BE-65A4D7441F3D}"/>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56" name="直線コネクタ 855">
          <a:extLst>
            <a:ext uri="{FF2B5EF4-FFF2-40B4-BE49-F238E27FC236}">
              <a16:creationId xmlns:a16="http://schemas.microsoft.com/office/drawing/2014/main" id="{0C47BCDF-3864-4D6E-9188-CBA4AFE6343B}"/>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74313</xdr:rowOff>
    </xdr:from>
    <xdr:ext cx="405111" cy="259045"/>
    <xdr:sp macro="" textlink="">
      <xdr:nvSpPr>
        <xdr:cNvPr id="857" name="【公民館】&#10;有形固定資産減価償却率最大値テキスト">
          <a:extLst>
            <a:ext uri="{FF2B5EF4-FFF2-40B4-BE49-F238E27FC236}">
              <a16:creationId xmlns:a16="http://schemas.microsoft.com/office/drawing/2014/main" id="{32D17300-4C2B-41B7-A202-F347789FBBAD}"/>
            </a:ext>
          </a:extLst>
        </xdr:cNvPr>
        <xdr:cNvSpPr txBox="1"/>
      </xdr:nvSpPr>
      <xdr:spPr>
        <a:xfrm>
          <a:off x="14742160" y="1704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127636</xdr:rowOff>
    </xdr:from>
    <xdr:to>
      <xdr:col>86</xdr:col>
      <xdr:colOff>25400</xdr:colOff>
      <xdr:row>100</xdr:row>
      <xdr:rowOff>127636</xdr:rowOff>
    </xdr:to>
    <xdr:cxnSp macro="">
      <xdr:nvCxnSpPr>
        <xdr:cNvPr id="858" name="直線コネクタ 857">
          <a:extLst>
            <a:ext uri="{FF2B5EF4-FFF2-40B4-BE49-F238E27FC236}">
              <a16:creationId xmlns:a16="http://schemas.microsoft.com/office/drawing/2014/main" id="{408A408C-75FF-485B-B127-11F16BCA8591}"/>
            </a:ext>
          </a:extLst>
        </xdr:cNvPr>
        <xdr:cNvCxnSpPr/>
      </xdr:nvCxnSpPr>
      <xdr:spPr>
        <a:xfrm>
          <a:off x="14611350" y="172764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4463</xdr:rowOff>
    </xdr:from>
    <xdr:ext cx="405111" cy="259045"/>
    <xdr:sp macro="" textlink="">
      <xdr:nvSpPr>
        <xdr:cNvPr id="859" name="【公民館】&#10;有形固定資産減価償却率平均値テキスト">
          <a:extLst>
            <a:ext uri="{FF2B5EF4-FFF2-40B4-BE49-F238E27FC236}">
              <a16:creationId xmlns:a16="http://schemas.microsoft.com/office/drawing/2014/main" id="{3FEB945F-73F8-4986-BD54-1E5529A86A30}"/>
            </a:ext>
          </a:extLst>
        </xdr:cNvPr>
        <xdr:cNvSpPr txBox="1"/>
      </xdr:nvSpPr>
      <xdr:spPr>
        <a:xfrm>
          <a:off x="14742160" y="176657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153036</xdr:rowOff>
    </xdr:from>
    <xdr:to>
      <xdr:col>85</xdr:col>
      <xdr:colOff>177800</xdr:colOff>
      <xdr:row>104</xdr:row>
      <xdr:rowOff>83186</xdr:rowOff>
    </xdr:to>
    <xdr:sp macro="" textlink="">
      <xdr:nvSpPr>
        <xdr:cNvPr id="860" name="フローチャート: 判断 859">
          <a:extLst>
            <a:ext uri="{FF2B5EF4-FFF2-40B4-BE49-F238E27FC236}">
              <a16:creationId xmlns:a16="http://schemas.microsoft.com/office/drawing/2014/main" id="{4ED0FA05-C882-4EF9-9137-1302D066A074}"/>
            </a:ext>
          </a:extLst>
        </xdr:cNvPr>
        <xdr:cNvSpPr/>
      </xdr:nvSpPr>
      <xdr:spPr>
        <a:xfrm>
          <a:off x="14649450" y="1781238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124461</xdr:rowOff>
    </xdr:from>
    <xdr:to>
      <xdr:col>81</xdr:col>
      <xdr:colOff>101600</xdr:colOff>
      <xdr:row>104</xdr:row>
      <xdr:rowOff>54611</xdr:rowOff>
    </xdr:to>
    <xdr:sp macro="" textlink="">
      <xdr:nvSpPr>
        <xdr:cNvPr id="861" name="フローチャート: 判断 860">
          <a:extLst>
            <a:ext uri="{FF2B5EF4-FFF2-40B4-BE49-F238E27FC236}">
              <a16:creationId xmlns:a16="http://schemas.microsoft.com/office/drawing/2014/main" id="{35126D80-6F2A-447E-8991-D88C1DDA47D0}"/>
            </a:ext>
          </a:extLst>
        </xdr:cNvPr>
        <xdr:cNvSpPr/>
      </xdr:nvSpPr>
      <xdr:spPr>
        <a:xfrm>
          <a:off x="13887450" y="1778571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99695</xdr:rowOff>
    </xdr:from>
    <xdr:to>
      <xdr:col>76</xdr:col>
      <xdr:colOff>165100</xdr:colOff>
      <xdr:row>104</xdr:row>
      <xdr:rowOff>29845</xdr:rowOff>
    </xdr:to>
    <xdr:sp macro="" textlink="">
      <xdr:nvSpPr>
        <xdr:cNvPr id="862" name="フローチャート: 判断 861">
          <a:extLst>
            <a:ext uri="{FF2B5EF4-FFF2-40B4-BE49-F238E27FC236}">
              <a16:creationId xmlns:a16="http://schemas.microsoft.com/office/drawing/2014/main" id="{ABCBCAFC-7EC3-4427-83AA-BC8A7602CE62}"/>
            </a:ext>
          </a:extLst>
        </xdr:cNvPr>
        <xdr:cNvSpPr/>
      </xdr:nvSpPr>
      <xdr:spPr>
        <a:xfrm>
          <a:off x="13089890" y="1775523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71120</xdr:rowOff>
    </xdr:from>
    <xdr:to>
      <xdr:col>72</xdr:col>
      <xdr:colOff>38100</xdr:colOff>
      <xdr:row>104</xdr:row>
      <xdr:rowOff>1270</xdr:rowOff>
    </xdr:to>
    <xdr:sp macro="" textlink="">
      <xdr:nvSpPr>
        <xdr:cNvPr id="863" name="フローチャート: 判断 862">
          <a:extLst>
            <a:ext uri="{FF2B5EF4-FFF2-40B4-BE49-F238E27FC236}">
              <a16:creationId xmlns:a16="http://schemas.microsoft.com/office/drawing/2014/main" id="{D4CAF41C-6ABE-4806-8DD3-5D75CB8088D5}"/>
            </a:ext>
          </a:extLst>
        </xdr:cNvPr>
        <xdr:cNvSpPr/>
      </xdr:nvSpPr>
      <xdr:spPr>
        <a:xfrm>
          <a:off x="12303760" y="177285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38736</xdr:rowOff>
    </xdr:from>
    <xdr:to>
      <xdr:col>67</xdr:col>
      <xdr:colOff>101600</xdr:colOff>
      <xdr:row>103</xdr:row>
      <xdr:rowOff>140336</xdr:rowOff>
    </xdr:to>
    <xdr:sp macro="" textlink="">
      <xdr:nvSpPr>
        <xdr:cNvPr id="864" name="フローチャート: 判断 863">
          <a:extLst>
            <a:ext uri="{FF2B5EF4-FFF2-40B4-BE49-F238E27FC236}">
              <a16:creationId xmlns:a16="http://schemas.microsoft.com/office/drawing/2014/main" id="{EFE52471-4358-4DD4-822F-0286631D7629}"/>
            </a:ext>
          </a:extLst>
        </xdr:cNvPr>
        <xdr:cNvSpPr/>
      </xdr:nvSpPr>
      <xdr:spPr>
        <a:xfrm>
          <a:off x="11487150" y="1769808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EB2D521B-2305-41C5-BF18-7AD868F33211}"/>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1D7AEB7D-A857-4F9B-A2B1-C4FC9342B16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3A9B3478-7308-44FE-8F80-E88D739ADEEA}"/>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144DB90C-5BC1-4DA8-9C1F-09BABE1B23B5}"/>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0237A96C-372F-457D-8FEF-32ABFAF90AEA}"/>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114936</xdr:rowOff>
    </xdr:from>
    <xdr:to>
      <xdr:col>85</xdr:col>
      <xdr:colOff>177800</xdr:colOff>
      <xdr:row>106</xdr:row>
      <xdr:rowOff>45086</xdr:rowOff>
    </xdr:to>
    <xdr:sp macro="" textlink="">
      <xdr:nvSpPr>
        <xdr:cNvPr id="870" name="楕円 869">
          <a:extLst>
            <a:ext uri="{FF2B5EF4-FFF2-40B4-BE49-F238E27FC236}">
              <a16:creationId xmlns:a16="http://schemas.microsoft.com/office/drawing/2014/main" id="{349B5C01-B689-444D-86BA-67E34F1DED09}"/>
            </a:ext>
          </a:extLst>
        </xdr:cNvPr>
        <xdr:cNvSpPr/>
      </xdr:nvSpPr>
      <xdr:spPr>
        <a:xfrm>
          <a:off x="14649450" y="181171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93363</xdr:rowOff>
    </xdr:from>
    <xdr:ext cx="405111" cy="259045"/>
    <xdr:sp macro="" textlink="">
      <xdr:nvSpPr>
        <xdr:cNvPr id="871" name="【公民館】&#10;有形固定資産減価償却率該当値テキスト">
          <a:extLst>
            <a:ext uri="{FF2B5EF4-FFF2-40B4-BE49-F238E27FC236}">
              <a16:creationId xmlns:a16="http://schemas.microsoft.com/office/drawing/2014/main" id="{E72C45AD-EAEB-4A9D-9E60-74F893EED3CD}"/>
            </a:ext>
          </a:extLst>
        </xdr:cNvPr>
        <xdr:cNvSpPr txBox="1"/>
      </xdr:nvSpPr>
      <xdr:spPr>
        <a:xfrm>
          <a:off x="14742160" y="1809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95886</xdr:rowOff>
    </xdr:from>
    <xdr:to>
      <xdr:col>81</xdr:col>
      <xdr:colOff>101600</xdr:colOff>
      <xdr:row>106</xdr:row>
      <xdr:rowOff>26036</xdr:rowOff>
    </xdr:to>
    <xdr:sp macro="" textlink="">
      <xdr:nvSpPr>
        <xdr:cNvPr id="872" name="楕円 871">
          <a:extLst>
            <a:ext uri="{FF2B5EF4-FFF2-40B4-BE49-F238E27FC236}">
              <a16:creationId xmlns:a16="http://schemas.microsoft.com/office/drawing/2014/main" id="{1AE637C6-A496-47D9-A619-BDBE10F565A8}"/>
            </a:ext>
          </a:extLst>
        </xdr:cNvPr>
        <xdr:cNvSpPr/>
      </xdr:nvSpPr>
      <xdr:spPr>
        <a:xfrm>
          <a:off x="13887450" y="1809432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146686</xdr:rowOff>
    </xdr:from>
    <xdr:to>
      <xdr:col>85</xdr:col>
      <xdr:colOff>127000</xdr:colOff>
      <xdr:row>105</xdr:row>
      <xdr:rowOff>165736</xdr:rowOff>
    </xdr:to>
    <xdr:cxnSp macro="">
      <xdr:nvCxnSpPr>
        <xdr:cNvPr id="873" name="直線コネクタ 872">
          <a:extLst>
            <a:ext uri="{FF2B5EF4-FFF2-40B4-BE49-F238E27FC236}">
              <a16:creationId xmlns:a16="http://schemas.microsoft.com/office/drawing/2014/main" id="{D648C1E7-4911-4A1C-A141-9C99033EA3EC}"/>
            </a:ext>
          </a:extLst>
        </xdr:cNvPr>
        <xdr:cNvCxnSpPr/>
      </xdr:nvCxnSpPr>
      <xdr:spPr>
        <a:xfrm>
          <a:off x="13942060" y="18147031"/>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61595</xdr:rowOff>
    </xdr:from>
    <xdr:to>
      <xdr:col>76</xdr:col>
      <xdr:colOff>165100</xdr:colOff>
      <xdr:row>105</xdr:row>
      <xdr:rowOff>163195</xdr:rowOff>
    </xdr:to>
    <xdr:sp macro="" textlink="">
      <xdr:nvSpPr>
        <xdr:cNvPr id="874" name="楕円 873">
          <a:extLst>
            <a:ext uri="{FF2B5EF4-FFF2-40B4-BE49-F238E27FC236}">
              <a16:creationId xmlns:a16="http://schemas.microsoft.com/office/drawing/2014/main" id="{A685BA3F-162B-4BBE-8D4B-CA6AB7DCBB4C}"/>
            </a:ext>
          </a:extLst>
        </xdr:cNvPr>
        <xdr:cNvSpPr/>
      </xdr:nvSpPr>
      <xdr:spPr>
        <a:xfrm>
          <a:off x="13089890" y="180600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112395</xdr:rowOff>
    </xdr:from>
    <xdr:to>
      <xdr:col>81</xdr:col>
      <xdr:colOff>50800</xdr:colOff>
      <xdr:row>105</xdr:row>
      <xdr:rowOff>146686</xdr:rowOff>
    </xdr:to>
    <xdr:cxnSp macro="">
      <xdr:nvCxnSpPr>
        <xdr:cNvPr id="875" name="直線コネクタ 874">
          <a:extLst>
            <a:ext uri="{FF2B5EF4-FFF2-40B4-BE49-F238E27FC236}">
              <a16:creationId xmlns:a16="http://schemas.microsoft.com/office/drawing/2014/main" id="{E0F01369-57E7-445F-954D-7EFC0E8E2928}"/>
            </a:ext>
          </a:extLst>
        </xdr:cNvPr>
        <xdr:cNvCxnSpPr/>
      </xdr:nvCxnSpPr>
      <xdr:spPr>
        <a:xfrm>
          <a:off x="13144500" y="18114645"/>
          <a:ext cx="79756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876" name="楕円 875">
          <a:extLst>
            <a:ext uri="{FF2B5EF4-FFF2-40B4-BE49-F238E27FC236}">
              <a16:creationId xmlns:a16="http://schemas.microsoft.com/office/drawing/2014/main" id="{53BCBB1C-7A52-497E-B447-F94CB361E7C2}"/>
            </a:ext>
          </a:extLst>
        </xdr:cNvPr>
        <xdr:cNvSpPr/>
      </xdr:nvSpPr>
      <xdr:spPr>
        <a:xfrm>
          <a:off x="12303760" y="180238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76200</xdr:rowOff>
    </xdr:from>
    <xdr:to>
      <xdr:col>76</xdr:col>
      <xdr:colOff>114300</xdr:colOff>
      <xdr:row>105</xdr:row>
      <xdr:rowOff>112395</xdr:rowOff>
    </xdr:to>
    <xdr:cxnSp macro="">
      <xdr:nvCxnSpPr>
        <xdr:cNvPr id="877" name="直線コネクタ 876">
          <a:extLst>
            <a:ext uri="{FF2B5EF4-FFF2-40B4-BE49-F238E27FC236}">
              <a16:creationId xmlns:a16="http://schemas.microsoft.com/office/drawing/2014/main" id="{7032E778-2857-4872-8209-742D1A96CB66}"/>
            </a:ext>
          </a:extLst>
        </xdr:cNvPr>
        <xdr:cNvCxnSpPr/>
      </xdr:nvCxnSpPr>
      <xdr:spPr>
        <a:xfrm>
          <a:off x="12346940" y="18078450"/>
          <a:ext cx="79756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147320</xdr:rowOff>
    </xdr:from>
    <xdr:to>
      <xdr:col>67</xdr:col>
      <xdr:colOff>101600</xdr:colOff>
      <xdr:row>105</xdr:row>
      <xdr:rowOff>77470</xdr:rowOff>
    </xdr:to>
    <xdr:sp macro="" textlink="">
      <xdr:nvSpPr>
        <xdr:cNvPr id="878" name="楕円 877">
          <a:extLst>
            <a:ext uri="{FF2B5EF4-FFF2-40B4-BE49-F238E27FC236}">
              <a16:creationId xmlns:a16="http://schemas.microsoft.com/office/drawing/2014/main" id="{5467AF52-0183-4C2A-90EC-F2690EA0A8B3}"/>
            </a:ext>
          </a:extLst>
        </xdr:cNvPr>
        <xdr:cNvSpPr/>
      </xdr:nvSpPr>
      <xdr:spPr>
        <a:xfrm>
          <a:off x="11487150" y="179762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26670</xdr:rowOff>
    </xdr:from>
    <xdr:to>
      <xdr:col>71</xdr:col>
      <xdr:colOff>177800</xdr:colOff>
      <xdr:row>105</xdr:row>
      <xdr:rowOff>76200</xdr:rowOff>
    </xdr:to>
    <xdr:cxnSp macro="">
      <xdr:nvCxnSpPr>
        <xdr:cNvPr id="879" name="直線コネクタ 878">
          <a:extLst>
            <a:ext uri="{FF2B5EF4-FFF2-40B4-BE49-F238E27FC236}">
              <a16:creationId xmlns:a16="http://schemas.microsoft.com/office/drawing/2014/main" id="{17B6AF5C-C240-49EA-AA56-ED558860B226}"/>
            </a:ext>
          </a:extLst>
        </xdr:cNvPr>
        <xdr:cNvCxnSpPr/>
      </xdr:nvCxnSpPr>
      <xdr:spPr>
        <a:xfrm>
          <a:off x="11541760" y="18027015"/>
          <a:ext cx="80518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71138</xdr:rowOff>
    </xdr:from>
    <xdr:ext cx="405111" cy="259045"/>
    <xdr:sp macro="" textlink="">
      <xdr:nvSpPr>
        <xdr:cNvPr id="880" name="n_1aveValue【公民館】&#10;有形固定資産減価償却率">
          <a:extLst>
            <a:ext uri="{FF2B5EF4-FFF2-40B4-BE49-F238E27FC236}">
              <a16:creationId xmlns:a16="http://schemas.microsoft.com/office/drawing/2014/main" id="{846394F5-68C9-4273-9FDF-19BE718A80CB}"/>
            </a:ext>
          </a:extLst>
        </xdr:cNvPr>
        <xdr:cNvSpPr txBox="1"/>
      </xdr:nvSpPr>
      <xdr:spPr>
        <a:xfrm>
          <a:off x="13738234" y="17557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46372</xdr:rowOff>
    </xdr:from>
    <xdr:ext cx="405111" cy="259045"/>
    <xdr:sp macro="" textlink="">
      <xdr:nvSpPr>
        <xdr:cNvPr id="881" name="n_2aveValue【公民館】&#10;有形固定資産減価償却率">
          <a:extLst>
            <a:ext uri="{FF2B5EF4-FFF2-40B4-BE49-F238E27FC236}">
              <a16:creationId xmlns:a16="http://schemas.microsoft.com/office/drawing/2014/main" id="{28DAE003-72D5-4AA1-BD85-17FF291C2EEB}"/>
            </a:ext>
          </a:extLst>
        </xdr:cNvPr>
        <xdr:cNvSpPr txBox="1"/>
      </xdr:nvSpPr>
      <xdr:spPr>
        <a:xfrm>
          <a:off x="1295718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17797</xdr:rowOff>
    </xdr:from>
    <xdr:ext cx="405111" cy="259045"/>
    <xdr:sp macro="" textlink="">
      <xdr:nvSpPr>
        <xdr:cNvPr id="882" name="n_3aveValue【公民館】&#10;有形固定資産減価償却率">
          <a:extLst>
            <a:ext uri="{FF2B5EF4-FFF2-40B4-BE49-F238E27FC236}">
              <a16:creationId xmlns:a16="http://schemas.microsoft.com/office/drawing/2014/main" id="{BD365B78-7015-4271-A609-6CFA05B1D5ED}"/>
            </a:ext>
          </a:extLst>
        </xdr:cNvPr>
        <xdr:cNvSpPr txBox="1"/>
      </xdr:nvSpPr>
      <xdr:spPr>
        <a:xfrm>
          <a:off x="12171054" y="1750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156863</xdr:rowOff>
    </xdr:from>
    <xdr:ext cx="405111" cy="259045"/>
    <xdr:sp macro="" textlink="">
      <xdr:nvSpPr>
        <xdr:cNvPr id="883" name="n_4aveValue【公民館】&#10;有形固定資産減価償却率">
          <a:extLst>
            <a:ext uri="{FF2B5EF4-FFF2-40B4-BE49-F238E27FC236}">
              <a16:creationId xmlns:a16="http://schemas.microsoft.com/office/drawing/2014/main" id="{98607089-340F-4138-A16F-221AB51D7BE0}"/>
            </a:ext>
          </a:extLst>
        </xdr:cNvPr>
        <xdr:cNvSpPr txBox="1"/>
      </xdr:nvSpPr>
      <xdr:spPr>
        <a:xfrm>
          <a:off x="11354444" y="17475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17163</xdr:rowOff>
    </xdr:from>
    <xdr:ext cx="405111" cy="259045"/>
    <xdr:sp macro="" textlink="">
      <xdr:nvSpPr>
        <xdr:cNvPr id="884" name="n_1mainValue【公民館】&#10;有形固定資産減価償却率">
          <a:extLst>
            <a:ext uri="{FF2B5EF4-FFF2-40B4-BE49-F238E27FC236}">
              <a16:creationId xmlns:a16="http://schemas.microsoft.com/office/drawing/2014/main" id="{72439110-57E8-4208-867B-6F7113C9F234}"/>
            </a:ext>
          </a:extLst>
        </xdr:cNvPr>
        <xdr:cNvSpPr txBox="1"/>
      </xdr:nvSpPr>
      <xdr:spPr>
        <a:xfrm>
          <a:off x="13738234" y="1819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154322</xdr:rowOff>
    </xdr:from>
    <xdr:ext cx="405111" cy="259045"/>
    <xdr:sp macro="" textlink="">
      <xdr:nvSpPr>
        <xdr:cNvPr id="885" name="n_2mainValue【公民館】&#10;有形固定資産減価償却率">
          <a:extLst>
            <a:ext uri="{FF2B5EF4-FFF2-40B4-BE49-F238E27FC236}">
              <a16:creationId xmlns:a16="http://schemas.microsoft.com/office/drawing/2014/main" id="{19D6C0CD-D0C3-4DFC-B4C9-B95AF5DF6A45}"/>
            </a:ext>
          </a:extLst>
        </xdr:cNvPr>
        <xdr:cNvSpPr txBox="1"/>
      </xdr:nvSpPr>
      <xdr:spPr>
        <a:xfrm>
          <a:off x="12957184" y="18156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886" name="n_3mainValue【公民館】&#10;有形固定資産減価償却率">
          <a:extLst>
            <a:ext uri="{FF2B5EF4-FFF2-40B4-BE49-F238E27FC236}">
              <a16:creationId xmlns:a16="http://schemas.microsoft.com/office/drawing/2014/main" id="{EB8186C5-5EC1-43E1-A3CE-3265213A54B9}"/>
            </a:ext>
          </a:extLst>
        </xdr:cNvPr>
        <xdr:cNvSpPr txBox="1"/>
      </xdr:nvSpPr>
      <xdr:spPr>
        <a:xfrm>
          <a:off x="12171054" y="18122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68597</xdr:rowOff>
    </xdr:from>
    <xdr:ext cx="405111" cy="259045"/>
    <xdr:sp macro="" textlink="">
      <xdr:nvSpPr>
        <xdr:cNvPr id="887" name="n_4mainValue【公民館】&#10;有形固定資産減価償却率">
          <a:extLst>
            <a:ext uri="{FF2B5EF4-FFF2-40B4-BE49-F238E27FC236}">
              <a16:creationId xmlns:a16="http://schemas.microsoft.com/office/drawing/2014/main" id="{0AB5B959-4142-4545-8631-96754B51A9B0}"/>
            </a:ext>
          </a:extLst>
        </xdr:cNvPr>
        <xdr:cNvSpPr txBox="1"/>
      </xdr:nvSpPr>
      <xdr:spPr>
        <a:xfrm>
          <a:off x="11354444" y="1806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EFE63916-6F57-4FDB-A52A-64E6862C8B90}"/>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27BBA845-B50E-49EF-8277-98B8787E959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52BFA385-7DDC-480F-8E0E-9B682D2A2BD1}"/>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29C45F5B-40AF-46DA-B480-2A1DF143C528}"/>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81422797-B6C7-4EB9-B9DA-CFF5954B5192}"/>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82C86CC1-46F2-4726-896D-6889B9C7BD39}"/>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C567144B-9282-433A-9051-5CBF9DD7E915}"/>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2DB5265A-8099-4B05-B7DE-E404512E2CC0}"/>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69E49174-E78C-43C4-BD21-172DB6F95866}"/>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EF468CC6-1798-4F86-80A6-FBD2C4D3AC05}"/>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98" name="直線コネクタ 897">
          <a:extLst>
            <a:ext uri="{FF2B5EF4-FFF2-40B4-BE49-F238E27FC236}">
              <a16:creationId xmlns:a16="http://schemas.microsoft.com/office/drawing/2014/main" id="{C555AC2E-9838-477F-A901-BC661E2BE35C}"/>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99" name="テキスト ボックス 898">
          <a:extLst>
            <a:ext uri="{FF2B5EF4-FFF2-40B4-BE49-F238E27FC236}">
              <a16:creationId xmlns:a16="http://schemas.microsoft.com/office/drawing/2014/main" id="{CE873846-9263-41A0-B1B9-5F63D8412963}"/>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0" name="直線コネクタ 899">
          <a:extLst>
            <a:ext uri="{FF2B5EF4-FFF2-40B4-BE49-F238E27FC236}">
              <a16:creationId xmlns:a16="http://schemas.microsoft.com/office/drawing/2014/main" id="{C35CF51C-3483-4CF2-94DB-C1995524A9BD}"/>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1" name="テキスト ボックス 900">
          <a:extLst>
            <a:ext uri="{FF2B5EF4-FFF2-40B4-BE49-F238E27FC236}">
              <a16:creationId xmlns:a16="http://schemas.microsoft.com/office/drawing/2014/main" id="{7EBDD608-20D8-485B-9030-B9E631BB9F1A}"/>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2" name="直線コネクタ 901">
          <a:extLst>
            <a:ext uri="{FF2B5EF4-FFF2-40B4-BE49-F238E27FC236}">
              <a16:creationId xmlns:a16="http://schemas.microsoft.com/office/drawing/2014/main" id="{4CD3D059-336F-4072-A88D-3EAC0C03FEA3}"/>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3" name="テキスト ボックス 902">
          <a:extLst>
            <a:ext uri="{FF2B5EF4-FFF2-40B4-BE49-F238E27FC236}">
              <a16:creationId xmlns:a16="http://schemas.microsoft.com/office/drawing/2014/main" id="{6A0D4555-69EA-4E56-AEDB-C72D174AAA34}"/>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04" name="直線コネクタ 903">
          <a:extLst>
            <a:ext uri="{FF2B5EF4-FFF2-40B4-BE49-F238E27FC236}">
              <a16:creationId xmlns:a16="http://schemas.microsoft.com/office/drawing/2014/main" id="{230BE9FD-0E24-4311-93F5-CE4484A9F150}"/>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05" name="テキスト ボックス 904">
          <a:extLst>
            <a:ext uri="{FF2B5EF4-FFF2-40B4-BE49-F238E27FC236}">
              <a16:creationId xmlns:a16="http://schemas.microsoft.com/office/drawing/2014/main" id="{F96152BB-42A8-44F6-A1C7-FB3B3DBA8A9A}"/>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06" name="直線コネクタ 905">
          <a:extLst>
            <a:ext uri="{FF2B5EF4-FFF2-40B4-BE49-F238E27FC236}">
              <a16:creationId xmlns:a16="http://schemas.microsoft.com/office/drawing/2014/main" id="{6A8E1EAC-A6E0-4668-B127-44C92F05580F}"/>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07" name="テキスト ボックス 906">
          <a:extLst>
            <a:ext uri="{FF2B5EF4-FFF2-40B4-BE49-F238E27FC236}">
              <a16:creationId xmlns:a16="http://schemas.microsoft.com/office/drawing/2014/main" id="{AA794BD2-EAB4-46DC-B5E6-69F0EF19B6CD}"/>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8" name="直線コネクタ 907">
          <a:extLst>
            <a:ext uri="{FF2B5EF4-FFF2-40B4-BE49-F238E27FC236}">
              <a16:creationId xmlns:a16="http://schemas.microsoft.com/office/drawing/2014/main" id="{0332411D-AFB5-4987-A565-00BEC3D815D4}"/>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9" name="テキスト ボックス 908">
          <a:extLst>
            <a:ext uri="{FF2B5EF4-FFF2-40B4-BE49-F238E27FC236}">
              <a16:creationId xmlns:a16="http://schemas.microsoft.com/office/drawing/2014/main" id="{404A59FD-D502-42AD-B7BF-8A836AFCF9CB}"/>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0" name="【公民館】&#10;一人当たり面積グラフ枠">
          <a:extLst>
            <a:ext uri="{FF2B5EF4-FFF2-40B4-BE49-F238E27FC236}">
              <a16:creationId xmlns:a16="http://schemas.microsoft.com/office/drawing/2014/main" id="{873DBBDF-E683-46DA-BB4A-F10312763984}"/>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3811</xdr:rowOff>
    </xdr:from>
    <xdr:to>
      <xdr:col>116</xdr:col>
      <xdr:colOff>62864</xdr:colOff>
      <xdr:row>108</xdr:row>
      <xdr:rowOff>30480</xdr:rowOff>
    </xdr:to>
    <xdr:cxnSp macro="">
      <xdr:nvCxnSpPr>
        <xdr:cNvPr id="911" name="直線コネクタ 910">
          <a:extLst>
            <a:ext uri="{FF2B5EF4-FFF2-40B4-BE49-F238E27FC236}">
              <a16:creationId xmlns:a16="http://schemas.microsoft.com/office/drawing/2014/main" id="{423D490A-596F-4F61-A9FF-A57EBFC1C662}"/>
            </a:ext>
          </a:extLst>
        </xdr:cNvPr>
        <xdr:cNvCxnSpPr/>
      </xdr:nvCxnSpPr>
      <xdr:spPr>
        <a:xfrm flipV="1">
          <a:off x="19947254" y="17322166"/>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34307</xdr:rowOff>
    </xdr:from>
    <xdr:ext cx="469744" cy="259045"/>
    <xdr:sp macro="" textlink="">
      <xdr:nvSpPr>
        <xdr:cNvPr id="912" name="【公民館】&#10;一人当たり面積最小値テキスト">
          <a:extLst>
            <a:ext uri="{FF2B5EF4-FFF2-40B4-BE49-F238E27FC236}">
              <a16:creationId xmlns:a16="http://schemas.microsoft.com/office/drawing/2014/main" id="{886F1523-A9C0-4890-AC53-CE9B8DF3571F}"/>
            </a:ext>
          </a:extLst>
        </xdr:cNvPr>
        <xdr:cNvSpPr txBox="1"/>
      </xdr:nvSpPr>
      <xdr:spPr>
        <a:xfrm>
          <a:off x="19985990"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30480</xdr:rowOff>
    </xdr:from>
    <xdr:to>
      <xdr:col>116</xdr:col>
      <xdr:colOff>152400</xdr:colOff>
      <xdr:row>108</xdr:row>
      <xdr:rowOff>30480</xdr:rowOff>
    </xdr:to>
    <xdr:cxnSp macro="">
      <xdr:nvCxnSpPr>
        <xdr:cNvPr id="913" name="直線コネクタ 912">
          <a:extLst>
            <a:ext uri="{FF2B5EF4-FFF2-40B4-BE49-F238E27FC236}">
              <a16:creationId xmlns:a16="http://schemas.microsoft.com/office/drawing/2014/main" id="{C0DE781D-949B-4C6D-BF73-2E0CA7FAB44A}"/>
            </a:ext>
          </a:extLst>
        </xdr:cNvPr>
        <xdr:cNvCxnSpPr/>
      </xdr:nvCxnSpPr>
      <xdr:spPr>
        <a:xfrm>
          <a:off x="19885660" y="185451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121938</xdr:rowOff>
    </xdr:from>
    <xdr:ext cx="469744" cy="259045"/>
    <xdr:sp macro="" textlink="">
      <xdr:nvSpPr>
        <xdr:cNvPr id="914" name="【公民館】&#10;一人当たり面積最大値テキスト">
          <a:extLst>
            <a:ext uri="{FF2B5EF4-FFF2-40B4-BE49-F238E27FC236}">
              <a16:creationId xmlns:a16="http://schemas.microsoft.com/office/drawing/2014/main" id="{72B8BB64-3B32-4B38-9513-9182095D42E0}"/>
            </a:ext>
          </a:extLst>
        </xdr:cNvPr>
        <xdr:cNvSpPr txBox="1"/>
      </xdr:nvSpPr>
      <xdr:spPr>
        <a:xfrm>
          <a:off x="19985990" y="17097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3811</xdr:rowOff>
    </xdr:from>
    <xdr:to>
      <xdr:col>116</xdr:col>
      <xdr:colOff>152400</xdr:colOff>
      <xdr:row>101</xdr:row>
      <xdr:rowOff>3811</xdr:rowOff>
    </xdr:to>
    <xdr:cxnSp macro="">
      <xdr:nvCxnSpPr>
        <xdr:cNvPr id="915" name="直線コネクタ 914">
          <a:extLst>
            <a:ext uri="{FF2B5EF4-FFF2-40B4-BE49-F238E27FC236}">
              <a16:creationId xmlns:a16="http://schemas.microsoft.com/office/drawing/2014/main" id="{622625A0-BC2F-4004-AE5F-1BEB02D40AC5}"/>
            </a:ext>
          </a:extLst>
        </xdr:cNvPr>
        <xdr:cNvCxnSpPr/>
      </xdr:nvCxnSpPr>
      <xdr:spPr>
        <a:xfrm>
          <a:off x="19885660" y="173221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xdr:rowOff>
    </xdr:from>
    <xdr:ext cx="469744" cy="259045"/>
    <xdr:sp macro="" textlink="">
      <xdr:nvSpPr>
        <xdr:cNvPr id="916" name="【公民館】&#10;一人当たり面積平均値テキスト">
          <a:extLst>
            <a:ext uri="{FF2B5EF4-FFF2-40B4-BE49-F238E27FC236}">
              <a16:creationId xmlns:a16="http://schemas.microsoft.com/office/drawing/2014/main" id="{1F5034AC-FC88-49AD-B6FA-85CEB4981D6D}"/>
            </a:ext>
          </a:extLst>
        </xdr:cNvPr>
        <xdr:cNvSpPr txBox="1"/>
      </xdr:nvSpPr>
      <xdr:spPr>
        <a:xfrm>
          <a:off x="19985990" y="18002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21589</xdr:rowOff>
    </xdr:from>
    <xdr:to>
      <xdr:col>116</xdr:col>
      <xdr:colOff>114300</xdr:colOff>
      <xdr:row>105</xdr:row>
      <xdr:rowOff>123189</xdr:rowOff>
    </xdr:to>
    <xdr:sp macro="" textlink="">
      <xdr:nvSpPr>
        <xdr:cNvPr id="917" name="フローチャート: 判断 916">
          <a:extLst>
            <a:ext uri="{FF2B5EF4-FFF2-40B4-BE49-F238E27FC236}">
              <a16:creationId xmlns:a16="http://schemas.microsoft.com/office/drawing/2014/main" id="{FA3EC619-345C-4A34-A9E2-E3A64BF32966}"/>
            </a:ext>
          </a:extLst>
        </xdr:cNvPr>
        <xdr:cNvSpPr/>
      </xdr:nvSpPr>
      <xdr:spPr>
        <a:xfrm>
          <a:off x="19904710" y="18020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13970</xdr:rowOff>
    </xdr:from>
    <xdr:to>
      <xdr:col>112</xdr:col>
      <xdr:colOff>38100</xdr:colOff>
      <xdr:row>105</xdr:row>
      <xdr:rowOff>115570</xdr:rowOff>
    </xdr:to>
    <xdr:sp macro="" textlink="">
      <xdr:nvSpPr>
        <xdr:cNvPr id="918" name="フローチャート: 判断 917">
          <a:extLst>
            <a:ext uri="{FF2B5EF4-FFF2-40B4-BE49-F238E27FC236}">
              <a16:creationId xmlns:a16="http://schemas.microsoft.com/office/drawing/2014/main" id="{B394F11A-F7E3-4691-97C7-14F54E8F1029}"/>
            </a:ext>
          </a:extLst>
        </xdr:cNvPr>
        <xdr:cNvSpPr/>
      </xdr:nvSpPr>
      <xdr:spPr>
        <a:xfrm>
          <a:off x="19161760" y="18020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29211</xdr:rowOff>
    </xdr:from>
    <xdr:to>
      <xdr:col>107</xdr:col>
      <xdr:colOff>101600</xdr:colOff>
      <xdr:row>105</xdr:row>
      <xdr:rowOff>130811</xdr:rowOff>
    </xdr:to>
    <xdr:sp macro="" textlink="">
      <xdr:nvSpPr>
        <xdr:cNvPr id="919" name="フローチャート: 判断 918">
          <a:extLst>
            <a:ext uri="{FF2B5EF4-FFF2-40B4-BE49-F238E27FC236}">
              <a16:creationId xmlns:a16="http://schemas.microsoft.com/office/drawing/2014/main" id="{4160E900-2985-4009-B586-139D54C4C8CB}"/>
            </a:ext>
          </a:extLst>
        </xdr:cNvPr>
        <xdr:cNvSpPr/>
      </xdr:nvSpPr>
      <xdr:spPr>
        <a:xfrm>
          <a:off x="18345150" y="180295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154939</xdr:rowOff>
    </xdr:from>
    <xdr:to>
      <xdr:col>102</xdr:col>
      <xdr:colOff>165100</xdr:colOff>
      <xdr:row>105</xdr:row>
      <xdr:rowOff>85089</xdr:rowOff>
    </xdr:to>
    <xdr:sp macro="" textlink="">
      <xdr:nvSpPr>
        <xdr:cNvPr id="920" name="フローチャート: 判断 919">
          <a:extLst>
            <a:ext uri="{FF2B5EF4-FFF2-40B4-BE49-F238E27FC236}">
              <a16:creationId xmlns:a16="http://schemas.microsoft.com/office/drawing/2014/main" id="{050F81CA-B081-4176-91B1-7CED8B7DAB5E}"/>
            </a:ext>
          </a:extLst>
        </xdr:cNvPr>
        <xdr:cNvSpPr/>
      </xdr:nvSpPr>
      <xdr:spPr>
        <a:xfrm>
          <a:off x="17547590" y="1798573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13970</xdr:rowOff>
    </xdr:from>
    <xdr:to>
      <xdr:col>98</xdr:col>
      <xdr:colOff>38100</xdr:colOff>
      <xdr:row>105</xdr:row>
      <xdr:rowOff>115570</xdr:rowOff>
    </xdr:to>
    <xdr:sp macro="" textlink="">
      <xdr:nvSpPr>
        <xdr:cNvPr id="921" name="フローチャート: 判断 920">
          <a:extLst>
            <a:ext uri="{FF2B5EF4-FFF2-40B4-BE49-F238E27FC236}">
              <a16:creationId xmlns:a16="http://schemas.microsoft.com/office/drawing/2014/main" id="{0527A174-A785-4689-88ED-63C9150365CA}"/>
            </a:ext>
          </a:extLst>
        </xdr:cNvPr>
        <xdr:cNvSpPr/>
      </xdr:nvSpPr>
      <xdr:spPr>
        <a:xfrm>
          <a:off x="16761460" y="180200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3BF4B32A-FB8F-490E-8B7C-8A3B787BA1F4}"/>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58AEDEE0-5CCF-49C1-AFA8-3DD3A0B0BB11}"/>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58515FFB-AAAE-4594-AAED-528B9C7B63A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5" name="テキスト ボックス 924">
          <a:extLst>
            <a:ext uri="{FF2B5EF4-FFF2-40B4-BE49-F238E27FC236}">
              <a16:creationId xmlns:a16="http://schemas.microsoft.com/office/drawing/2014/main" id="{78093B29-BBC1-4196-B523-D7AFE070AB9B}"/>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6" name="テキスト ボックス 925">
          <a:extLst>
            <a:ext uri="{FF2B5EF4-FFF2-40B4-BE49-F238E27FC236}">
              <a16:creationId xmlns:a16="http://schemas.microsoft.com/office/drawing/2014/main" id="{1B22C51C-24EE-4415-923B-7FDFDA784032}"/>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100</xdr:row>
      <xdr:rowOff>124461</xdr:rowOff>
    </xdr:from>
    <xdr:to>
      <xdr:col>116</xdr:col>
      <xdr:colOff>114300</xdr:colOff>
      <xdr:row>101</xdr:row>
      <xdr:rowOff>54611</xdr:rowOff>
    </xdr:to>
    <xdr:sp macro="" textlink="">
      <xdr:nvSpPr>
        <xdr:cNvPr id="927" name="楕円 926">
          <a:extLst>
            <a:ext uri="{FF2B5EF4-FFF2-40B4-BE49-F238E27FC236}">
              <a16:creationId xmlns:a16="http://schemas.microsoft.com/office/drawing/2014/main" id="{A8407891-DE2C-4C13-BDA8-525541F66532}"/>
            </a:ext>
          </a:extLst>
        </xdr:cNvPr>
        <xdr:cNvSpPr/>
      </xdr:nvSpPr>
      <xdr:spPr>
        <a:xfrm>
          <a:off x="19904710" y="1727136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77488</xdr:rowOff>
    </xdr:from>
    <xdr:ext cx="469744" cy="259045"/>
    <xdr:sp macro="" textlink="">
      <xdr:nvSpPr>
        <xdr:cNvPr id="928" name="【公民館】&#10;一人当たり面積該当値テキスト">
          <a:extLst>
            <a:ext uri="{FF2B5EF4-FFF2-40B4-BE49-F238E27FC236}">
              <a16:creationId xmlns:a16="http://schemas.microsoft.com/office/drawing/2014/main" id="{EA636D2F-218F-45B8-AC6E-59510D40D4ED}"/>
            </a:ext>
          </a:extLst>
        </xdr:cNvPr>
        <xdr:cNvSpPr txBox="1"/>
      </xdr:nvSpPr>
      <xdr:spPr>
        <a:xfrm>
          <a:off x="19985990" y="1722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139700</xdr:rowOff>
    </xdr:from>
    <xdr:to>
      <xdr:col>112</xdr:col>
      <xdr:colOff>38100</xdr:colOff>
      <xdr:row>101</xdr:row>
      <xdr:rowOff>69850</xdr:rowOff>
    </xdr:to>
    <xdr:sp macro="" textlink="">
      <xdr:nvSpPr>
        <xdr:cNvPr id="929" name="楕円 928">
          <a:extLst>
            <a:ext uri="{FF2B5EF4-FFF2-40B4-BE49-F238E27FC236}">
              <a16:creationId xmlns:a16="http://schemas.microsoft.com/office/drawing/2014/main" id="{3C873C0E-7DA0-49B5-B951-6944EE22308E}"/>
            </a:ext>
          </a:extLst>
        </xdr:cNvPr>
        <xdr:cNvSpPr/>
      </xdr:nvSpPr>
      <xdr:spPr>
        <a:xfrm>
          <a:off x="19161760" y="17280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3811</xdr:rowOff>
    </xdr:from>
    <xdr:to>
      <xdr:col>116</xdr:col>
      <xdr:colOff>63500</xdr:colOff>
      <xdr:row>101</xdr:row>
      <xdr:rowOff>19050</xdr:rowOff>
    </xdr:to>
    <xdr:cxnSp macro="">
      <xdr:nvCxnSpPr>
        <xdr:cNvPr id="930" name="直線コネクタ 929">
          <a:extLst>
            <a:ext uri="{FF2B5EF4-FFF2-40B4-BE49-F238E27FC236}">
              <a16:creationId xmlns:a16="http://schemas.microsoft.com/office/drawing/2014/main" id="{9483FB8B-EB52-41EF-A540-EE9D30BA43FB}"/>
            </a:ext>
          </a:extLst>
        </xdr:cNvPr>
        <xdr:cNvCxnSpPr/>
      </xdr:nvCxnSpPr>
      <xdr:spPr>
        <a:xfrm flipV="1">
          <a:off x="19204940" y="17322166"/>
          <a:ext cx="74295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154939</xdr:rowOff>
    </xdr:from>
    <xdr:to>
      <xdr:col>107</xdr:col>
      <xdr:colOff>101600</xdr:colOff>
      <xdr:row>101</xdr:row>
      <xdr:rowOff>85089</xdr:rowOff>
    </xdr:to>
    <xdr:sp macro="" textlink="">
      <xdr:nvSpPr>
        <xdr:cNvPr id="931" name="楕円 930">
          <a:extLst>
            <a:ext uri="{FF2B5EF4-FFF2-40B4-BE49-F238E27FC236}">
              <a16:creationId xmlns:a16="http://schemas.microsoft.com/office/drawing/2014/main" id="{231712B5-89CD-49AE-BA05-2586AF43341C}"/>
            </a:ext>
          </a:extLst>
        </xdr:cNvPr>
        <xdr:cNvSpPr/>
      </xdr:nvSpPr>
      <xdr:spPr>
        <a:xfrm>
          <a:off x="18345150" y="1729993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19050</xdr:rowOff>
    </xdr:from>
    <xdr:to>
      <xdr:col>111</xdr:col>
      <xdr:colOff>177800</xdr:colOff>
      <xdr:row>101</xdr:row>
      <xdr:rowOff>34289</xdr:rowOff>
    </xdr:to>
    <xdr:cxnSp macro="">
      <xdr:nvCxnSpPr>
        <xdr:cNvPr id="932" name="直線コネクタ 931">
          <a:extLst>
            <a:ext uri="{FF2B5EF4-FFF2-40B4-BE49-F238E27FC236}">
              <a16:creationId xmlns:a16="http://schemas.microsoft.com/office/drawing/2014/main" id="{2E736170-24D7-49C2-9196-9877E95BC933}"/>
            </a:ext>
          </a:extLst>
        </xdr:cNvPr>
        <xdr:cNvCxnSpPr/>
      </xdr:nvCxnSpPr>
      <xdr:spPr>
        <a:xfrm flipV="1">
          <a:off x="18399760" y="17331690"/>
          <a:ext cx="80518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170180</xdr:rowOff>
    </xdr:from>
    <xdr:to>
      <xdr:col>102</xdr:col>
      <xdr:colOff>165100</xdr:colOff>
      <xdr:row>101</xdr:row>
      <xdr:rowOff>100330</xdr:rowOff>
    </xdr:to>
    <xdr:sp macro="" textlink="">
      <xdr:nvSpPr>
        <xdr:cNvPr id="933" name="楕円 932">
          <a:extLst>
            <a:ext uri="{FF2B5EF4-FFF2-40B4-BE49-F238E27FC236}">
              <a16:creationId xmlns:a16="http://schemas.microsoft.com/office/drawing/2014/main" id="{3805E1FB-85A1-46CA-A9CD-E16CBF0294DD}"/>
            </a:ext>
          </a:extLst>
        </xdr:cNvPr>
        <xdr:cNvSpPr/>
      </xdr:nvSpPr>
      <xdr:spPr>
        <a:xfrm>
          <a:off x="17547590" y="1731899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101</xdr:row>
      <xdr:rowOff>34289</xdr:rowOff>
    </xdr:from>
    <xdr:to>
      <xdr:col>107</xdr:col>
      <xdr:colOff>50800</xdr:colOff>
      <xdr:row>101</xdr:row>
      <xdr:rowOff>49530</xdr:rowOff>
    </xdr:to>
    <xdr:cxnSp macro="">
      <xdr:nvCxnSpPr>
        <xdr:cNvPr id="934" name="直線コネクタ 933">
          <a:extLst>
            <a:ext uri="{FF2B5EF4-FFF2-40B4-BE49-F238E27FC236}">
              <a16:creationId xmlns:a16="http://schemas.microsoft.com/office/drawing/2014/main" id="{DC2CD026-8236-441F-B552-496B9579454E}"/>
            </a:ext>
          </a:extLst>
        </xdr:cNvPr>
        <xdr:cNvCxnSpPr/>
      </xdr:nvCxnSpPr>
      <xdr:spPr>
        <a:xfrm flipV="1">
          <a:off x="17602200" y="17348834"/>
          <a:ext cx="79756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162561</xdr:rowOff>
    </xdr:from>
    <xdr:to>
      <xdr:col>98</xdr:col>
      <xdr:colOff>38100</xdr:colOff>
      <xdr:row>101</xdr:row>
      <xdr:rowOff>92711</xdr:rowOff>
    </xdr:to>
    <xdr:sp macro="" textlink="">
      <xdr:nvSpPr>
        <xdr:cNvPr id="935" name="楕円 934">
          <a:extLst>
            <a:ext uri="{FF2B5EF4-FFF2-40B4-BE49-F238E27FC236}">
              <a16:creationId xmlns:a16="http://schemas.microsoft.com/office/drawing/2014/main" id="{98DA3C75-A261-4706-AAE8-19BB759708B4}"/>
            </a:ext>
          </a:extLst>
        </xdr:cNvPr>
        <xdr:cNvSpPr/>
      </xdr:nvSpPr>
      <xdr:spPr>
        <a:xfrm>
          <a:off x="16761460" y="1730946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41911</xdr:rowOff>
    </xdr:from>
    <xdr:to>
      <xdr:col>102</xdr:col>
      <xdr:colOff>114300</xdr:colOff>
      <xdr:row>101</xdr:row>
      <xdr:rowOff>49530</xdr:rowOff>
    </xdr:to>
    <xdr:cxnSp macro="">
      <xdr:nvCxnSpPr>
        <xdr:cNvPr id="936" name="直線コネクタ 935">
          <a:extLst>
            <a:ext uri="{FF2B5EF4-FFF2-40B4-BE49-F238E27FC236}">
              <a16:creationId xmlns:a16="http://schemas.microsoft.com/office/drawing/2014/main" id="{65FDB47C-6E3F-4827-8CDF-4B0E8FE4BB36}"/>
            </a:ext>
          </a:extLst>
        </xdr:cNvPr>
        <xdr:cNvCxnSpPr/>
      </xdr:nvCxnSpPr>
      <xdr:spPr>
        <a:xfrm>
          <a:off x="16804640" y="17360266"/>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106697</xdr:rowOff>
    </xdr:from>
    <xdr:ext cx="469744" cy="259045"/>
    <xdr:sp macro="" textlink="">
      <xdr:nvSpPr>
        <xdr:cNvPr id="937" name="n_1aveValue【公民館】&#10;一人当たり面積">
          <a:extLst>
            <a:ext uri="{FF2B5EF4-FFF2-40B4-BE49-F238E27FC236}">
              <a16:creationId xmlns:a16="http://schemas.microsoft.com/office/drawing/2014/main" id="{14F3D968-84AE-41A3-A666-A42394D42EDA}"/>
            </a:ext>
          </a:extLst>
        </xdr:cNvPr>
        <xdr:cNvSpPr txBox="1"/>
      </xdr:nvSpPr>
      <xdr:spPr>
        <a:xfrm>
          <a:off x="18982132"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121938</xdr:rowOff>
    </xdr:from>
    <xdr:ext cx="469744" cy="259045"/>
    <xdr:sp macro="" textlink="">
      <xdr:nvSpPr>
        <xdr:cNvPr id="938" name="n_2aveValue【公民館】&#10;一人当たり面積">
          <a:extLst>
            <a:ext uri="{FF2B5EF4-FFF2-40B4-BE49-F238E27FC236}">
              <a16:creationId xmlns:a16="http://schemas.microsoft.com/office/drawing/2014/main" id="{009C9DE6-004E-46A0-A37B-3A475A033D9A}"/>
            </a:ext>
          </a:extLst>
        </xdr:cNvPr>
        <xdr:cNvSpPr txBox="1"/>
      </xdr:nvSpPr>
      <xdr:spPr>
        <a:xfrm>
          <a:off x="18182032" y="1812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76216</xdr:rowOff>
    </xdr:from>
    <xdr:ext cx="469744" cy="259045"/>
    <xdr:sp macro="" textlink="">
      <xdr:nvSpPr>
        <xdr:cNvPr id="939" name="n_3aveValue【公民館】&#10;一人当たり面積">
          <a:extLst>
            <a:ext uri="{FF2B5EF4-FFF2-40B4-BE49-F238E27FC236}">
              <a16:creationId xmlns:a16="http://schemas.microsoft.com/office/drawing/2014/main" id="{BCC65A38-E512-4121-B3E8-D6C116C1BC75}"/>
            </a:ext>
          </a:extLst>
        </xdr:cNvPr>
        <xdr:cNvSpPr txBox="1"/>
      </xdr:nvSpPr>
      <xdr:spPr>
        <a:xfrm>
          <a:off x="17384472" y="18078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106697</xdr:rowOff>
    </xdr:from>
    <xdr:ext cx="469744" cy="259045"/>
    <xdr:sp macro="" textlink="">
      <xdr:nvSpPr>
        <xdr:cNvPr id="940" name="n_4aveValue【公民館】&#10;一人当たり面積">
          <a:extLst>
            <a:ext uri="{FF2B5EF4-FFF2-40B4-BE49-F238E27FC236}">
              <a16:creationId xmlns:a16="http://schemas.microsoft.com/office/drawing/2014/main" id="{F0F402AD-F8F5-4473-ACB0-EF3FEE094113}"/>
            </a:ext>
          </a:extLst>
        </xdr:cNvPr>
        <xdr:cNvSpPr txBox="1"/>
      </xdr:nvSpPr>
      <xdr:spPr>
        <a:xfrm>
          <a:off x="16588817" y="18107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99</xdr:row>
      <xdr:rowOff>86377</xdr:rowOff>
    </xdr:from>
    <xdr:ext cx="469744" cy="259045"/>
    <xdr:sp macro="" textlink="">
      <xdr:nvSpPr>
        <xdr:cNvPr id="941" name="n_1mainValue【公民館】&#10;一人当たり面積">
          <a:extLst>
            <a:ext uri="{FF2B5EF4-FFF2-40B4-BE49-F238E27FC236}">
              <a16:creationId xmlns:a16="http://schemas.microsoft.com/office/drawing/2014/main" id="{7139E471-5237-46A5-841A-5B327B628D45}"/>
            </a:ext>
          </a:extLst>
        </xdr:cNvPr>
        <xdr:cNvSpPr txBox="1"/>
      </xdr:nvSpPr>
      <xdr:spPr>
        <a:xfrm>
          <a:off x="18982132" y="1706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101616</xdr:rowOff>
    </xdr:from>
    <xdr:ext cx="469744" cy="259045"/>
    <xdr:sp macro="" textlink="">
      <xdr:nvSpPr>
        <xdr:cNvPr id="942" name="n_2mainValue【公民館】&#10;一人当たり面積">
          <a:extLst>
            <a:ext uri="{FF2B5EF4-FFF2-40B4-BE49-F238E27FC236}">
              <a16:creationId xmlns:a16="http://schemas.microsoft.com/office/drawing/2014/main" id="{6B58B528-0EE2-4938-A2D7-41080C442E2C}"/>
            </a:ext>
          </a:extLst>
        </xdr:cNvPr>
        <xdr:cNvSpPr txBox="1"/>
      </xdr:nvSpPr>
      <xdr:spPr>
        <a:xfrm>
          <a:off x="18182032" y="170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116857</xdr:rowOff>
    </xdr:from>
    <xdr:ext cx="469744" cy="259045"/>
    <xdr:sp macro="" textlink="">
      <xdr:nvSpPr>
        <xdr:cNvPr id="943" name="n_3mainValue【公民館】&#10;一人当たり面積">
          <a:extLst>
            <a:ext uri="{FF2B5EF4-FFF2-40B4-BE49-F238E27FC236}">
              <a16:creationId xmlns:a16="http://schemas.microsoft.com/office/drawing/2014/main" id="{8285E788-61D2-43E3-9415-A6B6E499CA7D}"/>
            </a:ext>
          </a:extLst>
        </xdr:cNvPr>
        <xdr:cNvSpPr txBox="1"/>
      </xdr:nvSpPr>
      <xdr:spPr>
        <a:xfrm>
          <a:off x="17384472"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109238</xdr:rowOff>
    </xdr:from>
    <xdr:ext cx="469744" cy="259045"/>
    <xdr:sp macro="" textlink="">
      <xdr:nvSpPr>
        <xdr:cNvPr id="944" name="n_4mainValue【公民館】&#10;一人当たり面積">
          <a:extLst>
            <a:ext uri="{FF2B5EF4-FFF2-40B4-BE49-F238E27FC236}">
              <a16:creationId xmlns:a16="http://schemas.microsoft.com/office/drawing/2014/main" id="{C3B9557A-2391-4D7C-AD96-603A86499966}"/>
            </a:ext>
          </a:extLst>
        </xdr:cNvPr>
        <xdr:cNvSpPr txBox="1"/>
      </xdr:nvSpPr>
      <xdr:spPr>
        <a:xfrm>
          <a:off x="16588817" y="1708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5" name="正方形/長方形 944">
          <a:extLst>
            <a:ext uri="{FF2B5EF4-FFF2-40B4-BE49-F238E27FC236}">
              <a16:creationId xmlns:a16="http://schemas.microsoft.com/office/drawing/2014/main" id="{661DD69A-BCB6-41EA-BF05-8EACEDF7E76A}"/>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6" name="正方形/長方形 945">
          <a:extLst>
            <a:ext uri="{FF2B5EF4-FFF2-40B4-BE49-F238E27FC236}">
              <a16:creationId xmlns:a16="http://schemas.microsoft.com/office/drawing/2014/main" id="{3BA5A575-1050-4F1E-9AB5-C7310A584662}"/>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7" name="テキスト ボックス 946">
          <a:extLst>
            <a:ext uri="{FF2B5EF4-FFF2-40B4-BE49-F238E27FC236}">
              <a16:creationId xmlns:a16="http://schemas.microsoft.com/office/drawing/2014/main" id="{27FCF7DC-309A-42F7-8088-E539D8020AB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・本市の有形固定資産減価償却率は全体で</a:t>
          </a:r>
          <a:r>
            <a:rPr kumimoji="1" lang="en-US" altLang="ja-JP" sz="1300">
              <a:solidFill>
                <a:schemeClr val="dk1"/>
              </a:solidFill>
              <a:effectLst/>
              <a:latin typeface="+mn-lt"/>
              <a:ea typeface="+mn-ea"/>
              <a:cs typeface="+mn-cs"/>
            </a:rPr>
            <a:t>62.8</a:t>
          </a:r>
          <a:r>
            <a:rPr kumimoji="1" lang="ja-JP" altLang="ja-JP" sz="1300">
              <a:solidFill>
                <a:schemeClr val="dk1"/>
              </a:solidFill>
              <a:effectLst/>
              <a:latin typeface="+mn-lt"/>
              <a:ea typeface="+mn-ea"/>
              <a:cs typeface="+mn-cs"/>
            </a:rPr>
            <a:t>％であり、類似団体内平均値の</a:t>
          </a:r>
          <a:r>
            <a:rPr kumimoji="1" lang="en-US" altLang="ja-JP" sz="1300">
              <a:solidFill>
                <a:schemeClr val="dk1"/>
              </a:solidFill>
              <a:effectLst/>
              <a:latin typeface="+mn-lt"/>
              <a:ea typeface="+mn-ea"/>
              <a:cs typeface="+mn-cs"/>
            </a:rPr>
            <a:t>63.8</a:t>
          </a:r>
          <a:r>
            <a:rPr kumimoji="1" lang="ja-JP" altLang="ja-JP" sz="1300">
              <a:solidFill>
                <a:schemeClr val="dk1"/>
              </a:solidFill>
              <a:effectLst/>
              <a:latin typeface="+mn-lt"/>
              <a:ea typeface="+mn-ea"/>
              <a:cs typeface="+mn-cs"/>
            </a:rPr>
            <a:t>％を下回っている。</a:t>
          </a:r>
          <a:endParaRPr lang="ja-JP" altLang="ja-JP" sz="1300">
            <a:effectLst/>
          </a:endParaRPr>
        </a:p>
        <a:p>
          <a:r>
            <a:rPr kumimoji="1" lang="ja-JP" altLang="ja-JP" sz="1300">
              <a:solidFill>
                <a:schemeClr val="dk1"/>
              </a:solidFill>
              <a:effectLst/>
              <a:latin typeface="+mn-lt"/>
              <a:ea typeface="+mn-ea"/>
              <a:cs typeface="+mn-cs"/>
            </a:rPr>
            <a:t>・その中において、児童館の有形固定資産減価償却率が類似団体と比較して低い要因は、全</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施設のうち規模の大きい</a:t>
          </a:r>
          <a:r>
            <a:rPr kumimoji="1" lang="en-US" altLang="ja-JP" sz="1300">
              <a:solidFill>
                <a:schemeClr val="dk1"/>
              </a:solidFill>
              <a:effectLst/>
              <a:latin typeface="+mn-lt"/>
              <a:ea typeface="+mn-ea"/>
              <a:cs typeface="+mn-cs"/>
            </a:rPr>
            <a:t>2</a:t>
          </a:r>
          <a:r>
            <a:rPr kumimoji="1" lang="ja-JP" altLang="ja-JP" sz="1300">
              <a:solidFill>
                <a:schemeClr val="dk1"/>
              </a:solidFill>
              <a:effectLst/>
              <a:latin typeface="+mn-lt"/>
              <a:ea typeface="+mn-ea"/>
              <a:cs typeface="+mn-cs"/>
            </a:rPr>
            <a:t>施設（大潟児童館及び南川児童館）が平成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年度に建設され、資産の取得からの経過年数が短いためである。</a:t>
          </a:r>
          <a:endParaRPr lang="ja-JP" altLang="ja-JP" sz="1300">
            <a:effectLst/>
          </a:endParaRPr>
        </a:p>
        <a:p>
          <a:r>
            <a:rPr kumimoji="1" lang="ja-JP" altLang="ja-JP" sz="1300">
              <a:solidFill>
                <a:schemeClr val="dk1"/>
              </a:solidFill>
              <a:effectLst/>
              <a:latin typeface="+mn-lt"/>
              <a:ea typeface="+mn-ea"/>
              <a:cs typeface="+mn-cs"/>
            </a:rPr>
            <a:t>・また、公民館の有形固定資産減価償却率が類似団体と比較して高い理由は、昭和</a:t>
          </a:r>
          <a:r>
            <a:rPr kumimoji="1" lang="en-US" altLang="ja-JP" sz="1300">
              <a:solidFill>
                <a:schemeClr val="dk1"/>
              </a:solidFill>
              <a:effectLst/>
              <a:latin typeface="+mn-lt"/>
              <a:ea typeface="+mn-ea"/>
              <a:cs typeface="+mn-cs"/>
            </a:rPr>
            <a:t>63</a:t>
          </a:r>
          <a:r>
            <a:rPr kumimoji="1" lang="ja-JP" altLang="ja-JP" sz="1300">
              <a:solidFill>
                <a:schemeClr val="dk1"/>
              </a:solidFill>
              <a:effectLst/>
              <a:latin typeface="+mn-lt"/>
              <a:ea typeface="+mn-ea"/>
              <a:cs typeface="+mn-cs"/>
            </a:rPr>
            <a:t>年以前に取得した建物が全体の</a:t>
          </a:r>
          <a:r>
            <a:rPr kumimoji="1" lang="en-US" altLang="ja-JP" sz="1300">
              <a:solidFill>
                <a:schemeClr val="dk1"/>
              </a:solidFill>
              <a:effectLst/>
              <a:latin typeface="+mn-lt"/>
              <a:ea typeface="+mn-ea"/>
              <a:cs typeface="+mn-cs"/>
            </a:rPr>
            <a:t>6</a:t>
          </a:r>
          <a:r>
            <a:rPr kumimoji="1" lang="ja-JP" altLang="ja-JP" sz="1300">
              <a:solidFill>
                <a:schemeClr val="dk1"/>
              </a:solidFill>
              <a:effectLst/>
              <a:latin typeface="+mn-lt"/>
              <a:ea typeface="+mn-ea"/>
              <a:cs typeface="+mn-cs"/>
            </a:rPr>
            <a:t>割以上を占め、資産の取得からの経過年数が長いこと、木造施設が多いためである。</a:t>
          </a:r>
          <a:endParaRPr lang="ja-JP" altLang="ja-JP" sz="1300">
            <a:effectLst/>
          </a:endParaRPr>
        </a:p>
        <a:p>
          <a:r>
            <a:rPr kumimoji="1" lang="ja-JP" altLang="ja-JP" sz="1300">
              <a:solidFill>
                <a:schemeClr val="dk1"/>
              </a:solidFill>
              <a:effectLst/>
              <a:latin typeface="+mn-lt"/>
              <a:ea typeface="+mn-ea"/>
              <a:cs typeface="+mn-cs"/>
            </a:rPr>
            <a:t>・施設類型別の一人当たり面積が類似団体と比較し大きいものの要因は、平成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年に</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市町村が合併して、広大な市域と広範囲にわたる人口分布の状況下にあり、類似施設が多く存在しているためである。</a:t>
          </a:r>
          <a:endParaRPr lang="ja-JP" altLang="ja-JP" sz="13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0C02B2-7562-4EC1-B50A-1B3DC09FF8A7}"/>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8642A67-685F-43BE-BE09-9255FE7A1CB3}"/>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F7FF1A9-2E99-4A57-A994-E534C368585E}"/>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81FFE2CD-ABBC-4E02-9663-E904FC2778B2}"/>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D9FC3E3-8D58-43BC-95C7-8AE5FFE1B45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63A0E3F-5A25-4B22-89BD-3A3391EB5C1D}"/>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A3B60C4-B28A-48B7-9663-1C923BBC3A99}"/>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1D8BA1A-2E65-43D1-A21D-0785A363994F}"/>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AA075C-ADB8-4239-BA7E-69DE1216AEDD}"/>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3FA1073B-EF9B-4051-95B9-2BC01468D342}"/>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53B83E7-B5DE-45D6-BEC0-E890A2B443ED}"/>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BCDF69-201B-4154-8E92-77D5871E51B3}"/>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B88FA91-CB54-4833-AD34-4E3D03994448}"/>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A56EFA5-0ACF-44EF-BD18-9205C6E85506}"/>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C791BDA-3D4B-4992-B65A-008B37B57B2D}"/>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D4A218C-996A-4EE9-A639-6BC2831039D8}"/>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70B2227-5442-40EA-A846-797B1C557E31}"/>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86D3DB-3944-4137-A93C-0216FD21871A}"/>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FD48DF-94C4-48A4-A00C-7F817D2C99BB}"/>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CEE8407-7F34-49FC-9FCF-650134506D78}"/>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86349230-A11C-4DA0-955C-19AF327B610F}"/>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839EB19-0A46-4013-A3C8-A3FC0FF7AC29}"/>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C3BFEF1-F64A-4429-B773-21410AF52E34}"/>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BE37700-5F1C-43EF-9561-6BEB5868D787}"/>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4A88C88-4952-4D51-A2FB-8666C0EF114F}"/>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0C07FED-2FC0-440C-943E-AFA9EB12684F}"/>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E822FCB-844D-411F-81BF-9CAB88D444ED}"/>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24DFB70-25AF-411F-B7E8-EA90106FE23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A58F728-52AD-4DB1-B90C-1B403CC1B97D}"/>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785DAC6-ECE4-4C97-A698-94A6B17ED0F4}"/>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38733CB-2896-4AE5-A612-99F956C96C1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C7EAB2C-9623-416E-BB0D-8936008CB5BB}"/>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CA19921-AD44-40B8-8B33-D1F5D937B220}"/>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22FACE7-BD1D-48A1-B09D-093F88BB38E0}"/>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B4775DC-3472-4213-ACB0-0A14D4538E19}"/>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A821625-AB43-41D8-BE5D-22589ECCD5B3}"/>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E2869B-4C4D-4711-B70E-004E7351DD96}"/>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061E0DA-BCE9-4B9F-834C-0B3DA7AB9B45}"/>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625FD8F-3D0F-4B5E-9263-69899918CBF2}"/>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B8D17D9-4AE9-480F-BC68-9AE2DF1D4ECB}"/>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36E32FD-2E58-4AA5-952B-DCB56F395910}"/>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BFED067-1E39-4744-B5BD-D81648BB32FB}"/>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4D81A88-17ED-4921-BAE3-4EAFBB97217C}"/>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FCDE264-DD17-4B45-9872-7C17D0F9F017}"/>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F8B08959-E090-4879-BBD1-ECF5E3704F49}"/>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EE3BF46-DAA3-4165-8CD5-E4740C91D9F5}"/>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F93CC27-4FEA-4B94-B641-FC2E4C4B1CF3}"/>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50CEC0-1184-42B3-B5F6-E9E24E6C2B98}"/>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D843926-B09C-4C29-B0CF-1A061DC8C573}"/>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F1BBD14-84F1-4343-A438-25C9068335F6}"/>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4A14624-901A-402A-8BF4-D7E52A7A9227}"/>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1C3E0E82-7243-458B-A16D-3092F32F8721}"/>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3E4050D-92B9-4671-80E7-B4E9A56D106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1AC27D9-CEC4-4835-8ACB-2FAA1949F1B7}"/>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67DA308A-45D2-4711-AD0E-4782EBA4E048}"/>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114300</xdr:rowOff>
    </xdr:from>
    <xdr:to>
      <xdr:col>24</xdr:col>
      <xdr:colOff>62865</xdr:colOff>
      <xdr:row>41</xdr:row>
      <xdr:rowOff>152400</xdr:rowOff>
    </xdr:to>
    <xdr:cxnSp macro="">
      <xdr:nvCxnSpPr>
        <xdr:cNvPr id="57" name="直線コネクタ 56">
          <a:extLst>
            <a:ext uri="{FF2B5EF4-FFF2-40B4-BE49-F238E27FC236}">
              <a16:creationId xmlns:a16="http://schemas.microsoft.com/office/drawing/2014/main" id="{89A596C1-88A3-44A0-A23B-7583EB9F3031}"/>
            </a:ext>
          </a:extLst>
        </xdr:cNvPr>
        <xdr:cNvCxnSpPr/>
      </xdr:nvCxnSpPr>
      <xdr:spPr>
        <a:xfrm flipV="1">
          <a:off x="4173855" y="56007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156227</xdr:rowOff>
    </xdr:from>
    <xdr:ext cx="405111" cy="259045"/>
    <xdr:sp macro="" textlink="">
      <xdr:nvSpPr>
        <xdr:cNvPr id="58" name="【図書館】&#10;有形固定資産減価償却率最小値テキスト">
          <a:extLst>
            <a:ext uri="{FF2B5EF4-FFF2-40B4-BE49-F238E27FC236}">
              <a16:creationId xmlns:a16="http://schemas.microsoft.com/office/drawing/2014/main" id="{BE8DEAFA-10A8-443E-BD8C-C0819D8938E7}"/>
            </a:ext>
          </a:extLst>
        </xdr:cNvPr>
        <xdr:cNvSpPr txBox="1"/>
      </xdr:nvSpPr>
      <xdr:spPr>
        <a:xfrm>
          <a:off x="421259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152400</xdr:rowOff>
    </xdr:from>
    <xdr:to>
      <xdr:col>24</xdr:col>
      <xdr:colOff>152400</xdr:colOff>
      <xdr:row>41</xdr:row>
      <xdr:rowOff>152400</xdr:rowOff>
    </xdr:to>
    <xdr:cxnSp macro="">
      <xdr:nvCxnSpPr>
        <xdr:cNvPr id="59" name="直線コネクタ 58">
          <a:extLst>
            <a:ext uri="{FF2B5EF4-FFF2-40B4-BE49-F238E27FC236}">
              <a16:creationId xmlns:a16="http://schemas.microsoft.com/office/drawing/2014/main" id="{678C7449-EB1E-4FEA-8B32-7E673616EBC4}"/>
            </a:ext>
          </a:extLst>
        </xdr:cNvPr>
        <xdr:cNvCxnSpPr/>
      </xdr:nvCxnSpPr>
      <xdr:spPr>
        <a:xfrm>
          <a:off x="4112260" y="7181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60977</xdr:rowOff>
    </xdr:from>
    <xdr:ext cx="405111" cy="259045"/>
    <xdr:sp macro="" textlink="">
      <xdr:nvSpPr>
        <xdr:cNvPr id="60" name="【図書館】&#10;有形固定資産減価償却率最大値テキスト">
          <a:extLst>
            <a:ext uri="{FF2B5EF4-FFF2-40B4-BE49-F238E27FC236}">
              <a16:creationId xmlns:a16="http://schemas.microsoft.com/office/drawing/2014/main" id="{160AC572-94EA-4DAB-B626-889809B9CA55}"/>
            </a:ext>
          </a:extLst>
        </xdr:cNvPr>
        <xdr:cNvSpPr txBox="1"/>
      </xdr:nvSpPr>
      <xdr:spPr>
        <a:xfrm>
          <a:off x="4212590" y="537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114300</xdr:rowOff>
    </xdr:from>
    <xdr:to>
      <xdr:col>24</xdr:col>
      <xdr:colOff>152400</xdr:colOff>
      <xdr:row>32</xdr:row>
      <xdr:rowOff>114300</xdr:rowOff>
    </xdr:to>
    <xdr:cxnSp macro="">
      <xdr:nvCxnSpPr>
        <xdr:cNvPr id="61" name="直線コネクタ 60">
          <a:extLst>
            <a:ext uri="{FF2B5EF4-FFF2-40B4-BE49-F238E27FC236}">
              <a16:creationId xmlns:a16="http://schemas.microsoft.com/office/drawing/2014/main" id="{5879DDD3-B1EE-4196-BE35-A0A4103EE0D9}"/>
            </a:ext>
          </a:extLst>
        </xdr:cNvPr>
        <xdr:cNvCxnSpPr/>
      </xdr:nvCxnSpPr>
      <xdr:spPr>
        <a:xfrm>
          <a:off x="411226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106697</xdr:rowOff>
    </xdr:from>
    <xdr:ext cx="405111" cy="259045"/>
    <xdr:sp macro="" textlink="">
      <xdr:nvSpPr>
        <xdr:cNvPr id="62" name="【図書館】&#10;有形固定資産減価償却率平均値テキスト">
          <a:extLst>
            <a:ext uri="{FF2B5EF4-FFF2-40B4-BE49-F238E27FC236}">
              <a16:creationId xmlns:a16="http://schemas.microsoft.com/office/drawing/2014/main" id="{DDCD235A-6EF7-4B00-B886-347C20001D53}"/>
            </a:ext>
          </a:extLst>
        </xdr:cNvPr>
        <xdr:cNvSpPr txBox="1"/>
      </xdr:nvSpPr>
      <xdr:spPr>
        <a:xfrm>
          <a:off x="4212590" y="6276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128270</xdr:rowOff>
    </xdr:from>
    <xdr:to>
      <xdr:col>24</xdr:col>
      <xdr:colOff>114300</xdr:colOff>
      <xdr:row>37</xdr:row>
      <xdr:rowOff>58420</xdr:rowOff>
    </xdr:to>
    <xdr:sp macro="" textlink="">
      <xdr:nvSpPr>
        <xdr:cNvPr id="63" name="フローチャート: 判断 62">
          <a:extLst>
            <a:ext uri="{FF2B5EF4-FFF2-40B4-BE49-F238E27FC236}">
              <a16:creationId xmlns:a16="http://schemas.microsoft.com/office/drawing/2014/main" id="{EF6397B8-0D89-4146-BDD8-872A883D54C2}"/>
            </a:ext>
          </a:extLst>
        </xdr:cNvPr>
        <xdr:cNvSpPr/>
      </xdr:nvSpPr>
      <xdr:spPr>
        <a:xfrm>
          <a:off x="4131310" y="630428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132080</xdr:rowOff>
    </xdr:from>
    <xdr:to>
      <xdr:col>20</xdr:col>
      <xdr:colOff>38100</xdr:colOff>
      <xdr:row>37</xdr:row>
      <xdr:rowOff>62230</xdr:rowOff>
    </xdr:to>
    <xdr:sp macro="" textlink="">
      <xdr:nvSpPr>
        <xdr:cNvPr id="64" name="フローチャート: 判断 63">
          <a:extLst>
            <a:ext uri="{FF2B5EF4-FFF2-40B4-BE49-F238E27FC236}">
              <a16:creationId xmlns:a16="http://schemas.microsoft.com/office/drawing/2014/main" id="{27A58051-D188-4A4F-B8E6-A8D211F4654C}"/>
            </a:ext>
          </a:extLst>
        </xdr:cNvPr>
        <xdr:cNvSpPr/>
      </xdr:nvSpPr>
      <xdr:spPr>
        <a:xfrm>
          <a:off x="3388360" y="63080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101600</xdr:rowOff>
    </xdr:from>
    <xdr:to>
      <xdr:col>15</xdr:col>
      <xdr:colOff>101600</xdr:colOff>
      <xdr:row>37</xdr:row>
      <xdr:rowOff>31750</xdr:rowOff>
    </xdr:to>
    <xdr:sp macro="" textlink="">
      <xdr:nvSpPr>
        <xdr:cNvPr id="65" name="フローチャート: 判断 64">
          <a:extLst>
            <a:ext uri="{FF2B5EF4-FFF2-40B4-BE49-F238E27FC236}">
              <a16:creationId xmlns:a16="http://schemas.microsoft.com/office/drawing/2014/main" id="{57E52D01-76D4-4FFC-A6E9-C48038B69499}"/>
            </a:ext>
          </a:extLst>
        </xdr:cNvPr>
        <xdr:cNvSpPr/>
      </xdr:nvSpPr>
      <xdr:spPr>
        <a:xfrm>
          <a:off x="2571750" y="62699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50165</xdr:rowOff>
    </xdr:from>
    <xdr:to>
      <xdr:col>10</xdr:col>
      <xdr:colOff>165100</xdr:colOff>
      <xdr:row>36</xdr:row>
      <xdr:rowOff>151765</xdr:rowOff>
    </xdr:to>
    <xdr:sp macro="" textlink="">
      <xdr:nvSpPr>
        <xdr:cNvPr id="66" name="フローチャート: 判断 65">
          <a:extLst>
            <a:ext uri="{FF2B5EF4-FFF2-40B4-BE49-F238E27FC236}">
              <a16:creationId xmlns:a16="http://schemas.microsoft.com/office/drawing/2014/main" id="{2CA4F9C3-BDDF-4A77-A172-643F4D5210E0}"/>
            </a:ext>
          </a:extLst>
        </xdr:cNvPr>
        <xdr:cNvSpPr/>
      </xdr:nvSpPr>
      <xdr:spPr>
        <a:xfrm>
          <a:off x="1774190" y="622617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23495</xdr:rowOff>
    </xdr:from>
    <xdr:to>
      <xdr:col>6</xdr:col>
      <xdr:colOff>38100</xdr:colOff>
      <xdr:row>36</xdr:row>
      <xdr:rowOff>125095</xdr:rowOff>
    </xdr:to>
    <xdr:sp macro="" textlink="">
      <xdr:nvSpPr>
        <xdr:cNvPr id="67" name="フローチャート: 判断 66">
          <a:extLst>
            <a:ext uri="{FF2B5EF4-FFF2-40B4-BE49-F238E27FC236}">
              <a16:creationId xmlns:a16="http://schemas.microsoft.com/office/drawing/2014/main" id="{2D07831C-1283-4123-93DB-85E422AB873C}"/>
            </a:ext>
          </a:extLst>
        </xdr:cNvPr>
        <xdr:cNvSpPr/>
      </xdr:nvSpPr>
      <xdr:spPr>
        <a:xfrm>
          <a:off x="988060" y="619188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C21EF5E4-2300-4410-A703-5E48E8CA9E91}"/>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4E29850-ECFA-4F89-B4A7-CE282B2CE097}"/>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15DDEB0-6716-4DFE-B2C7-B5C7B68B3BA3}"/>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DC6BB12-1152-42B0-B224-EECC25F30680}"/>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1CAEEF55-FAAF-496E-A44E-823B12D7B2A4}"/>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42545</xdr:rowOff>
    </xdr:from>
    <xdr:to>
      <xdr:col>24</xdr:col>
      <xdr:colOff>114300</xdr:colOff>
      <xdr:row>36</xdr:row>
      <xdr:rowOff>144145</xdr:rowOff>
    </xdr:to>
    <xdr:sp macro="" textlink="">
      <xdr:nvSpPr>
        <xdr:cNvPr id="73" name="楕円 72">
          <a:extLst>
            <a:ext uri="{FF2B5EF4-FFF2-40B4-BE49-F238E27FC236}">
              <a16:creationId xmlns:a16="http://schemas.microsoft.com/office/drawing/2014/main" id="{E77A6361-E623-477B-BA79-B7230ADBF7A9}"/>
            </a:ext>
          </a:extLst>
        </xdr:cNvPr>
        <xdr:cNvSpPr/>
      </xdr:nvSpPr>
      <xdr:spPr>
        <a:xfrm>
          <a:off x="4131310" y="62166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65422</xdr:rowOff>
    </xdr:from>
    <xdr:ext cx="405111" cy="259045"/>
    <xdr:sp macro="" textlink="">
      <xdr:nvSpPr>
        <xdr:cNvPr id="74" name="【図書館】&#10;有形固定資産減価償却率該当値テキスト">
          <a:extLst>
            <a:ext uri="{FF2B5EF4-FFF2-40B4-BE49-F238E27FC236}">
              <a16:creationId xmlns:a16="http://schemas.microsoft.com/office/drawing/2014/main" id="{D8ECA563-9ACD-4261-BDC6-A217A70DF61A}"/>
            </a:ext>
          </a:extLst>
        </xdr:cNvPr>
        <xdr:cNvSpPr txBox="1"/>
      </xdr:nvSpPr>
      <xdr:spPr>
        <a:xfrm>
          <a:off x="4212590"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2540</xdr:rowOff>
    </xdr:from>
    <xdr:to>
      <xdr:col>20</xdr:col>
      <xdr:colOff>38100</xdr:colOff>
      <xdr:row>36</xdr:row>
      <xdr:rowOff>104140</xdr:rowOff>
    </xdr:to>
    <xdr:sp macro="" textlink="">
      <xdr:nvSpPr>
        <xdr:cNvPr id="75" name="楕円 74">
          <a:extLst>
            <a:ext uri="{FF2B5EF4-FFF2-40B4-BE49-F238E27FC236}">
              <a16:creationId xmlns:a16="http://schemas.microsoft.com/office/drawing/2014/main" id="{B646AB04-8764-4D9B-AEE8-2AA9E1783FD5}"/>
            </a:ext>
          </a:extLst>
        </xdr:cNvPr>
        <xdr:cNvSpPr/>
      </xdr:nvSpPr>
      <xdr:spPr>
        <a:xfrm>
          <a:off x="3388360" y="6174740"/>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53340</xdr:rowOff>
    </xdr:from>
    <xdr:to>
      <xdr:col>24</xdr:col>
      <xdr:colOff>63500</xdr:colOff>
      <xdr:row>36</xdr:row>
      <xdr:rowOff>93345</xdr:rowOff>
    </xdr:to>
    <xdr:cxnSp macro="">
      <xdr:nvCxnSpPr>
        <xdr:cNvPr id="76" name="直線コネクタ 75">
          <a:extLst>
            <a:ext uri="{FF2B5EF4-FFF2-40B4-BE49-F238E27FC236}">
              <a16:creationId xmlns:a16="http://schemas.microsoft.com/office/drawing/2014/main" id="{4A0A84D2-4DF2-4AAA-8FEB-03758F2BCF02}"/>
            </a:ext>
          </a:extLst>
        </xdr:cNvPr>
        <xdr:cNvCxnSpPr/>
      </xdr:nvCxnSpPr>
      <xdr:spPr>
        <a:xfrm>
          <a:off x="3431540" y="6229350"/>
          <a:ext cx="74295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133985</xdr:rowOff>
    </xdr:from>
    <xdr:to>
      <xdr:col>15</xdr:col>
      <xdr:colOff>101600</xdr:colOff>
      <xdr:row>36</xdr:row>
      <xdr:rowOff>64135</xdr:rowOff>
    </xdr:to>
    <xdr:sp macro="" textlink="">
      <xdr:nvSpPr>
        <xdr:cNvPr id="77" name="楕円 76">
          <a:extLst>
            <a:ext uri="{FF2B5EF4-FFF2-40B4-BE49-F238E27FC236}">
              <a16:creationId xmlns:a16="http://schemas.microsoft.com/office/drawing/2014/main" id="{FE954460-ED7D-471F-8A83-749C6893CA6B}"/>
            </a:ext>
          </a:extLst>
        </xdr:cNvPr>
        <xdr:cNvSpPr/>
      </xdr:nvSpPr>
      <xdr:spPr>
        <a:xfrm>
          <a:off x="2571750" y="6130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13335</xdr:rowOff>
    </xdr:from>
    <xdr:to>
      <xdr:col>19</xdr:col>
      <xdr:colOff>177800</xdr:colOff>
      <xdr:row>36</xdr:row>
      <xdr:rowOff>53340</xdr:rowOff>
    </xdr:to>
    <xdr:cxnSp macro="">
      <xdr:nvCxnSpPr>
        <xdr:cNvPr id="78" name="直線コネクタ 77">
          <a:extLst>
            <a:ext uri="{FF2B5EF4-FFF2-40B4-BE49-F238E27FC236}">
              <a16:creationId xmlns:a16="http://schemas.microsoft.com/office/drawing/2014/main" id="{F1BFE174-3F8B-4858-AB89-782D008EB1D7}"/>
            </a:ext>
          </a:extLst>
        </xdr:cNvPr>
        <xdr:cNvCxnSpPr/>
      </xdr:nvCxnSpPr>
      <xdr:spPr>
        <a:xfrm>
          <a:off x="2626360" y="6189345"/>
          <a:ext cx="80518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9" name="楕円 78">
          <a:extLst>
            <a:ext uri="{FF2B5EF4-FFF2-40B4-BE49-F238E27FC236}">
              <a16:creationId xmlns:a16="http://schemas.microsoft.com/office/drawing/2014/main" id="{1802FDCC-269B-4E64-8D31-210696CDECBD}"/>
            </a:ext>
          </a:extLst>
        </xdr:cNvPr>
        <xdr:cNvSpPr/>
      </xdr:nvSpPr>
      <xdr:spPr>
        <a:xfrm>
          <a:off x="1774190" y="60928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146685</xdr:rowOff>
    </xdr:from>
    <xdr:to>
      <xdr:col>15</xdr:col>
      <xdr:colOff>50800</xdr:colOff>
      <xdr:row>36</xdr:row>
      <xdr:rowOff>13335</xdr:rowOff>
    </xdr:to>
    <xdr:cxnSp macro="">
      <xdr:nvCxnSpPr>
        <xdr:cNvPr id="80" name="直線コネクタ 79">
          <a:extLst>
            <a:ext uri="{FF2B5EF4-FFF2-40B4-BE49-F238E27FC236}">
              <a16:creationId xmlns:a16="http://schemas.microsoft.com/office/drawing/2014/main" id="{94F0BE6E-7F27-42B3-87EF-B215C46C9CCB}"/>
            </a:ext>
          </a:extLst>
        </xdr:cNvPr>
        <xdr:cNvCxnSpPr/>
      </xdr:nvCxnSpPr>
      <xdr:spPr>
        <a:xfrm>
          <a:off x="1828800" y="614553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48260</xdr:rowOff>
    </xdr:from>
    <xdr:to>
      <xdr:col>6</xdr:col>
      <xdr:colOff>38100</xdr:colOff>
      <xdr:row>35</xdr:row>
      <xdr:rowOff>149860</xdr:rowOff>
    </xdr:to>
    <xdr:sp macro="" textlink="">
      <xdr:nvSpPr>
        <xdr:cNvPr id="81" name="楕円 80">
          <a:extLst>
            <a:ext uri="{FF2B5EF4-FFF2-40B4-BE49-F238E27FC236}">
              <a16:creationId xmlns:a16="http://schemas.microsoft.com/office/drawing/2014/main" id="{AB3147E0-72F3-4A3B-B631-4E820E1B3AC0}"/>
            </a:ext>
          </a:extLst>
        </xdr:cNvPr>
        <xdr:cNvSpPr/>
      </xdr:nvSpPr>
      <xdr:spPr>
        <a:xfrm>
          <a:off x="988060" y="6050915"/>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99060</xdr:rowOff>
    </xdr:from>
    <xdr:to>
      <xdr:col>10</xdr:col>
      <xdr:colOff>114300</xdr:colOff>
      <xdr:row>35</xdr:row>
      <xdr:rowOff>146685</xdr:rowOff>
    </xdr:to>
    <xdr:cxnSp macro="">
      <xdr:nvCxnSpPr>
        <xdr:cNvPr id="82" name="直線コネクタ 81">
          <a:extLst>
            <a:ext uri="{FF2B5EF4-FFF2-40B4-BE49-F238E27FC236}">
              <a16:creationId xmlns:a16="http://schemas.microsoft.com/office/drawing/2014/main" id="{EC0702B7-E676-4D6C-B7E2-CE69D1DFF9C7}"/>
            </a:ext>
          </a:extLst>
        </xdr:cNvPr>
        <xdr:cNvCxnSpPr/>
      </xdr:nvCxnSpPr>
      <xdr:spPr>
        <a:xfrm>
          <a:off x="1031240" y="6096000"/>
          <a:ext cx="79756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53357</xdr:rowOff>
    </xdr:from>
    <xdr:ext cx="405111" cy="259045"/>
    <xdr:sp macro="" textlink="">
      <xdr:nvSpPr>
        <xdr:cNvPr id="83" name="n_1aveValue【図書館】&#10;有形固定資産減価償却率">
          <a:extLst>
            <a:ext uri="{FF2B5EF4-FFF2-40B4-BE49-F238E27FC236}">
              <a16:creationId xmlns:a16="http://schemas.microsoft.com/office/drawing/2014/main" id="{BF671D8A-F3E1-40FC-8403-B5E737F31A1F}"/>
            </a:ext>
          </a:extLst>
        </xdr:cNvPr>
        <xdr:cNvSpPr txBox="1"/>
      </xdr:nvSpPr>
      <xdr:spPr>
        <a:xfrm>
          <a:off x="3239144" y="6400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22877</xdr:rowOff>
    </xdr:from>
    <xdr:ext cx="405111" cy="259045"/>
    <xdr:sp macro="" textlink="">
      <xdr:nvSpPr>
        <xdr:cNvPr id="84" name="n_2aveValue【図書館】&#10;有形固定資産減価償却率">
          <a:extLst>
            <a:ext uri="{FF2B5EF4-FFF2-40B4-BE49-F238E27FC236}">
              <a16:creationId xmlns:a16="http://schemas.microsoft.com/office/drawing/2014/main" id="{52B3B382-AF67-49CC-A23B-C4799ECA837E}"/>
            </a:ext>
          </a:extLst>
        </xdr:cNvPr>
        <xdr:cNvSpPr txBox="1"/>
      </xdr:nvSpPr>
      <xdr:spPr>
        <a:xfrm>
          <a:off x="2439044"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142892</xdr:rowOff>
    </xdr:from>
    <xdr:ext cx="405111" cy="259045"/>
    <xdr:sp macro="" textlink="">
      <xdr:nvSpPr>
        <xdr:cNvPr id="85" name="n_3aveValue【図書館】&#10;有形固定資産減価償却率">
          <a:extLst>
            <a:ext uri="{FF2B5EF4-FFF2-40B4-BE49-F238E27FC236}">
              <a16:creationId xmlns:a16="http://schemas.microsoft.com/office/drawing/2014/main" id="{5FAFDB46-77B9-49A2-A6EB-90D8C9C42B5D}"/>
            </a:ext>
          </a:extLst>
        </xdr:cNvPr>
        <xdr:cNvSpPr txBox="1"/>
      </xdr:nvSpPr>
      <xdr:spPr>
        <a:xfrm>
          <a:off x="1641484" y="6313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116222</xdr:rowOff>
    </xdr:from>
    <xdr:ext cx="405111" cy="259045"/>
    <xdr:sp macro="" textlink="">
      <xdr:nvSpPr>
        <xdr:cNvPr id="86" name="n_4aveValue【図書館】&#10;有形固定資産減価償却率">
          <a:extLst>
            <a:ext uri="{FF2B5EF4-FFF2-40B4-BE49-F238E27FC236}">
              <a16:creationId xmlns:a16="http://schemas.microsoft.com/office/drawing/2014/main" id="{2FFCCAEC-C1B9-4F92-A342-FE2ED0FBA07E}"/>
            </a:ext>
          </a:extLst>
        </xdr:cNvPr>
        <xdr:cNvSpPr txBox="1"/>
      </xdr:nvSpPr>
      <xdr:spPr>
        <a:xfrm>
          <a:off x="855354" y="628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120667</xdr:rowOff>
    </xdr:from>
    <xdr:ext cx="405111" cy="259045"/>
    <xdr:sp macro="" textlink="">
      <xdr:nvSpPr>
        <xdr:cNvPr id="87" name="n_1mainValue【図書館】&#10;有形固定資産減価償却率">
          <a:extLst>
            <a:ext uri="{FF2B5EF4-FFF2-40B4-BE49-F238E27FC236}">
              <a16:creationId xmlns:a16="http://schemas.microsoft.com/office/drawing/2014/main" id="{972BA454-C1C9-445E-9001-1841E050504B}"/>
            </a:ext>
          </a:extLst>
        </xdr:cNvPr>
        <xdr:cNvSpPr txBox="1"/>
      </xdr:nvSpPr>
      <xdr:spPr>
        <a:xfrm>
          <a:off x="32391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80662</xdr:rowOff>
    </xdr:from>
    <xdr:ext cx="405111" cy="259045"/>
    <xdr:sp macro="" textlink="">
      <xdr:nvSpPr>
        <xdr:cNvPr id="88" name="n_2mainValue【図書館】&#10;有形固定資産減価償却率">
          <a:extLst>
            <a:ext uri="{FF2B5EF4-FFF2-40B4-BE49-F238E27FC236}">
              <a16:creationId xmlns:a16="http://schemas.microsoft.com/office/drawing/2014/main" id="{A73C0AF8-82BB-45DF-A841-065394A5DE2D}"/>
            </a:ext>
          </a:extLst>
        </xdr:cNvPr>
        <xdr:cNvSpPr txBox="1"/>
      </xdr:nvSpPr>
      <xdr:spPr>
        <a:xfrm>
          <a:off x="2439044" y="5911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42562</xdr:rowOff>
    </xdr:from>
    <xdr:ext cx="405111" cy="259045"/>
    <xdr:sp macro="" textlink="">
      <xdr:nvSpPr>
        <xdr:cNvPr id="89" name="n_3mainValue【図書館】&#10;有形固定資産減価償却率">
          <a:extLst>
            <a:ext uri="{FF2B5EF4-FFF2-40B4-BE49-F238E27FC236}">
              <a16:creationId xmlns:a16="http://schemas.microsoft.com/office/drawing/2014/main" id="{374F003C-5DD9-4105-A98C-8C7BDD3323D1}"/>
            </a:ext>
          </a:extLst>
        </xdr:cNvPr>
        <xdr:cNvSpPr txBox="1"/>
      </xdr:nvSpPr>
      <xdr:spPr>
        <a:xfrm>
          <a:off x="164148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166387</xdr:rowOff>
    </xdr:from>
    <xdr:ext cx="405111" cy="259045"/>
    <xdr:sp macro="" textlink="">
      <xdr:nvSpPr>
        <xdr:cNvPr id="90" name="n_4mainValue【図書館】&#10;有形固定資産減価償却率">
          <a:extLst>
            <a:ext uri="{FF2B5EF4-FFF2-40B4-BE49-F238E27FC236}">
              <a16:creationId xmlns:a16="http://schemas.microsoft.com/office/drawing/2014/main" id="{B5E9F071-ADEF-4D60-947B-6FA152A22ECC}"/>
            </a:ext>
          </a:extLst>
        </xdr:cNvPr>
        <xdr:cNvSpPr txBox="1"/>
      </xdr:nvSpPr>
      <xdr:spPr>
        <a:xfrm>
          <a:off x="855354" y="582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ED246CF9-7DDE-4754-88CD-CE0F82E7DBC9}"/>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C8266E90-9B28-48DC-86F6-0A3CED465513}"/>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11B946E3-A306-4638-A21F-887CCFBD1561}"/>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CF2641-23A3-4B7C-8004-00DFB9A277D1}"/>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A201CAD-4E1C-4806-9773-32210CD333BE}"/>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C4E21280-8E64-443E-9E54-49965986A4F5}"/>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E13FB9D6-7AC8-476A-A720-C1D64CF0D25A}"/>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25773D6C-2050-444C-AA05-45E7930901FB}"/>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05985DA8-D8CF-49BA-A452-46D7F5BA15AC}"/>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48160FC-8688-47EC-AED0-930A5C3910E4}"/>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6F740439-CDDA-43AE-9F3A-CE021B1D1B85}"/>
            </a:ext>
          </a:extLst>
        </xdr:cNvPr>
        <xdr:cNvCxnSpPr/>
      </xdr:nvCxnSpPr>
      <xdr:spPr>
        <a:xfrm>
          <a:off x="5960110" y="71589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5D1B06AF-0022-41AF-8FB7-5412627932A1}"/>
            </a:ext>
          </a:extLst>
        </xdr:cNvPr>
        <xdr:cNvSpPr txBox="1"/>
      </xdr:nvSpPr>
      <xdr:spPr>
        <a:xfrm>
          <a:off x="5527221" y="70224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B1376A2D-56EC-4109-B32B-E8140DCADAFC}"/>
            </a:ext>
          </a:extLst>
        </xdr:cNvPr>
        <xdr:cNvCxnSpPr/>
      </xdr:nvCxnSpPr>
      <xdr:spPr>
        <a:xfrm>
          <a:off x="5960110" y="67017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BC45A372-03DD-407C-913A-5D97187FFAA3}"/>
            </a:ext>
          </a:extLst>
        </xdr:cNvPr>
        <xdr:cNvSpPr txBox="1"/>
      </xdr:nvSpPr>
      <xdr:spPr>
        <a:xfrm>
          <a:off x="5527221" y="656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9CA4664-CA39-4770-8C5F-F6CF17EDCAAF}"/>
            </a:ext>
          </a:extLst>
        </xdr:cNvPr>
        <xdr:cNvCxnSpPr/>
      </xdr:nvCxnSpPr>
      <xdr:spPr>
        <a:xfrm>
          <a:off x="596011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DD62F3A7-0573-43C2-8CAE-3920CC860281}"/>
            </a:ext>
          </a:extLst>
        </xdr:cNvPr>
        <xdr:cNvSpPr txBox="1"/>
      </xdr:nvSpPr>
      <xdr:spPr>
        <a:xfrm>
          <a:off x="5527221" y="610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9572462B-749D-420A-8C1C-E8B6F9F1D789}"/>
            </a:ext>
          </a:extLst>
        </xdr:cNvPr>
        <xdr:cNvCxnSpPr/>
      </xdr:nvCxnSpPr>
      <xdr:spPr>
        <a:xfrm>
          <a:off x="5960110" y="57873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257518CF-7496-48B0-BA02-902A172F8D9C}"/>
            </a:ext>
          </a:extLst>
        </xdr:cNvPr>
        <xdr:cNvSpPr txBox="1"/>
      </xdr:nvSpPr>
      <xdr:spPr>
        <a:xfrm>
          <a:off x="5527221" y="56508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3D6F436-2169-4DB7-A676-BA0269DDD04B}"/>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483ED72B-A974-4FB3-AAF0-7A4C5E1F1B6D}"/>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D2D6B42-611F-43E1-AAE4-614619C66BA9}"/>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40</xdr:row>
      <xdr:rowOff>99060</xdr:rowOff>
    </xdr:to>
    <xdr:cxnSp macro="">
      <xdr:nvCxnSpPr>
        <xdr:cNvPr id="112" name="直線コネクタ 111">
          <a:extLst>
            <a:ext uri="{FF2B5EF4-FFF2-40B4-BE49-F238E27FC236}">
              <a16:creationId xmlns:a16="http://schemas.microsoft.com/office/drawing/2014/main" id="{D8755150-F7C1-43B2-A666-913DAF5B6283}"/>
            </a:ext>
          </a:extLst>
        </xdr:cNvPr>
        <xdr:cNvCxnSpPr/>
      </xdr:nvCxnSpPr>
      <xdr:spPr>
        <a:xfrm flipV="1">
          <a:off x="9429115" y="570166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102887</xdr:rowOff>
    </xdr:from>
    <xdr:ext cx="469744" cy="259045"/>
    <xdr:sp macro="" textlink="">
      <xdr:nvSpPr>
        <xdr:cNvPr id="113" name="【図書館】&#10;一人当たり面積最小値テキスト">
          <a:extLst>
            <a:ext uri="{FF2B5EF4-FFF2-40B4-BE49-F238E27FC236}">
              <a16:creationId xmlns:a16="http://schemas.microsoft.com/office/drawing/2014/main" id="{26C0F678-C8E6-4BB2-9B80-D48B070FA956}"/>
            </a:ext>
          </a:extLst>
        </xdr:cNvPr>
        <xdr:cNvSpPr txBox="1"/>
      </xdr:nvSpPr>
      <xdr:spPr>
        <a:xfrm>
          <a:off x="9467850" y="69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99060</xdr:rowOff>
    </xdr:from>
    <xdr:to>
      <xdr:col>55</xdr:col>
      <xdr:colOff>88900</xdr:colOff>
      <xdr:row>40</xdr:row>
      <xdr:rowOff>99060</xdr:rowOff>
    </xdr:to>
    <xdr:cxnSp macro="">
      <xdr:nvCxnSpPr>
        <xdr:cNvPr id="114" name="直線コネクタ 113">
          <a:extLst>
            <a:ext uri="{FF2B5EF4-FFF2-40B4-BE49-F238E27FC236}">
              <a16:creationId xmlns:a16="http://schemas.microsoft.com/office/drawing/2014/main" id="{1E2C3489-A323-45E8-BDF0-2E0C4DDCF78C}"/>
            </a:ext>
          </a:extLst>
        </xdr:cNvPr>
        <xdr:cNvCxnSpPr/>
      </xdr:nvCxnSpPr>
      <xdr:spPr>
        <a:xfrm>
          <a:off x="9356090" y="69532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5" name="【図書館】&#10;一人当たり面積最大値テキスト">
          <a:extLst>
            <a:ext uri="{FF2B5EF4-FFF2-40B4-BE49-F238E27FC236}">
              <a16:creationId xmlns:a16="http://schemas.microsoft.com/office/drawing/2014/main" id="{172775B7-D15F-45FB-B797-17C4C59CD344}"/>
            </a:ext>
          </a:extLst>
        </xdr:cNvPr>
        <xdr:cNvSpPr txBox="1"/>
      </xdr:nvSpPr>
      <xdr:spPr>
        <a:xfrm>
          <a:off x="9467850" y="5476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6" name="直線コネクタ 115">
          <a:extLst>
            <a:ext uri="{FF2B5EF4-FFF2-40B4-BE49-F238E27FC236}">
              <a16:creationId xmlns:a16="http://schemas.microsoft.com/office/drawing/2014/main" id="{981894AF-A7BC-4A7F-862D-F1841F8B3FA8}"/>
            </a:ext>
          </a:extLst>
        </xdr:cNvPr>
        <xdr:cNvCxnSpPr/>
      </xdr:nvCxnSpPr>
      <xdr:spPr>
        <a:xfrm>
          <a:off x="9356090" y="57016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106697</xdr:rowOff>
    </xdr:from>
    <xdr:ext cx="469744" cy="259045"/>
    <xdr:sp macro="" textlink="">
      <xdr:nvSpPr>
        <xdr:cNvPr id="117" name="【図書館】&#10;一人当たり面積平均値テキスト">
          <a:extLst>
            <a:ext uri="{FF2B5EF4-FFF2-40B4-BE49-F238E27FC236}">
              <a16:creationId xmlns:a16="http://schemas.microsoft.com/office/drawing/2014/main" id="{6FB38E53-FD79-4816-87CC-CE658CB780DF}"/>
            </a:ext>
          </a:extLst>
        </xdr:cNvPr>
        <xdr:cNvSpPr txBox="1"/>
      </xdr:nvSpPr>
      <xdr:spPr>
        <a:xfrm>
          <a:off x="9467850" y="64484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128270</xdr:rowOff>
    </xdr:from>
    <xdr:to>
      <xdr:col>55</xdr:col>
      <xdr:colOff>50800</xdr:colOff>
      <xdr:row>38</xdr:row>
      <xdr:rowOff>58420</xdr:rowOff>
    </xdr:to>
    <xdr:sp macro="" textlink="">
      <xdr:nvSpPr>
        <xdr:cNvPr id="118" name="フローチャート: 判断 117">
          <a:extLst>
            <a:ext uri="{FF2B5EF4-FFF2-40B4-BE49-F238E27FC236}">
              <a16:creationId xmlns:a16="http://schemas.microsoft.com/office/drawing/2014/main" id="{FC03316F-F904-4642-BE31-496C74FFC437}"/>
            </a:ext>
          </a:extLst>
        </xdr:cNvPr>
        <xdr:cNvSpPr/>
      </xdr:nvSpPr>
      <xdr:spPr>
        <a:xfrm>
          <a:off x="9394190" y="647573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128270</xdr:rowOff>
    </xdr:from>
    <xdr:to>
      <xdr:col>50</xdr:col>
      <xdr:colOff>165100</xdr:colOff>
      <xdr:row>38</xdr:row>
      <xdr:rowOff>58420</xdr:rowOff>
    </xdr:to>
    <xdr:sp macro="" textlink="">
      <xdr:nvSpPr>
        <xdr:cNvPr id="119" name="フローチャート: 判断 118">
          <a:extLst>
            <a:ext uri="{FF2B5EF4-FFF2-40B4-BE49-F238E27FC236}">
              <a16:creationId xmlns:a16="http://schemas.microsoft.com/office/drawing/2014/main" id="{B8B50696-D60A-4904-85D3-5025FEA4AFE1}"/>
            </a:ext>
          </a:extLst>
        </xdr:cNvPr>
        <xdr:cNvSpPr/>
      </xdr:nvSpPr>
      <xdr:spPr>
        <a:xfrm>
          <a:off x="8632190" y="64757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128270</xdr:rowOff>
    </xdr:from>
    <xdr:to>
      <xdr:col>46</xdr:col>
      <xdr:colOff>38100</xdr:colOff>
      <xdr:row>38</xdr:row>
      <xdr:rowOff>58420</xdr:rowOff>
    </xdr:to>
    <xdr:sp macro="" textlink="">
      <xdr:nvSpPr>
        <xdr:cNvPr id="120" name="フローチャート: 判断 119">
          <a:extLst>
            <a:ext uri="{FF2B5EF4-FFF2-40B4-BE49-F238E27FC236}">
              <a16:creationId xmlns:a16="http://schemas.microsoft.com/office/drawing/2014/main" id="{1A19CDA3-9953-4947-9864-F3A07FA54940}"/>
            </a:ext>
          </a:extLst>
        </xdr:cNvPr>
        <xdr:cNvSpPr/>
      </xdr:nvSpPr>
      <xdr:spPr>
        <a:xfrm>
          <a:off x="7846060" y="64757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21" name="フローチャート: 判断 120">
          <a:extLst>
            <a:ext uri="{FF2B5EF4-FFF2-40B4-BE49-F238E27FC236}">
              <a16:creationId xmlns:a16="http://schemas.microsoft.com/office/drawing/2014/main" id="{A02C3EE7-20FE-4D6F-BC0B-C860C542968A}"/>
            </a:ext>
          </a:extLst>
        </xdr:cNvPr>
        <xdr:cNvSpPr/>
      </xdr:nvSpPr>
      <xdr:spPr>
        <a:xfrm>
          <a:off x="7029450" y="647573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105410</xdr:rowOff>
    </xdr:from>
    <xdr:to>
      <xdr:col>36</xdr:col>
      <xdr:colOff>165100</xdr:colOff>
      <xdr:row>38</xdr:row>
      <xdr:rowOff>35560</xdr:rowOff>
    </xdr:to>
    <xdr:sp macro="" textlink="">
      <xdr:nvSpPr>
        <xdr:cNvPr id="122" name="フローチャート: 判断 121">
          <a:extLst>
            <a:ext uri="{FF2B5EF4-FFF2-40B4-BE49-F238E27FC236}">
              <a16:creationId xmlns:a16="http://schemas.microsoft.com/office/drawing/2014/main" id="{EF3AE6B6-1C9C-444B-A604-F92CBCE34909}"/>
            </a:ext>
          </a:extLst>
        </xdr:cNvPr>
        <xdr:cNvSpPr/>
      </xdr:nvSpPr>
      <xdr:spPr>
        <a:xfrm>
          <a:off x="6231890" y="644715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7277B35-5665-4651-89FD-894958A4AAF8}"/>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1565FE9-5BA7-4062-B2B5-3C958627615A}"/>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6672F95-D6B9-427E-8732-2B197026DF4F}"/>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984FD30-A80F-4A9D-8A79-FDC9DE1D7C1C}"/>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E1F2730-3415-431A-A52A-7752CC3BF66D}"/>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139700</xdr:rowOff>
    </xdr:from>
    <xdr:to>
      <xdr:col>55</xdr:col>
      <xdr:colOff>50800</xdr:colOff>
      <xdr:row>35</xdr:row>
      <xdr:rowOff>69850</xdr:rowOff>
    </xdr:to>
    <xdr:sp macro="" textlink="">
      <xdr:nvSpPr>
        <xdr:cNvPr id="128" name="楕円 127">
          <a:extLst>
            <a:ext uri="{FF2B5EF4-FFF2-40B4-BE49-F238E27FC236}">
              <a16:creationId xmlns:a16="http://schemas.microsoft.com/office/drawing/2014/main" id="{9C0A6202-6E41-4E23-9EC1-07FF060B72B3}"/>
            </a:ext>
          </a:extLst>
        </xdr:cNvPr>
        <xdr:cNvSpPr/>
      </xdr:nvSpPr>
      <xdr:spPr>
        <a:xfrm>
          <a:off x="9394190" y="59651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162577</xdr:rowOff>
    </xdr:from>
    <xdr:ext cx="469744" cy="259045"/>
    <xdr:sp macro="" textlink="">
      <xdr:nvSpPr>
        <xdr:cNvPr id="129" name="【図書館】&#10;一人当たり面積該当値テキスト">
          <a:extLst>
            <a:ext uri="{FF2B5EF4-FFF2-40B4-BE49-F238E27FC236}">
              <a16:creationId xmlns:a16="http://schemas.microsoft.com/office/drawing/2014/main" id="{95A2A687-EB8C-48BE-BC61-D769856A20D4}"/>
            </a:ext>
          </a:extLst>
        </xdr:cNvPr>
        <xdr:cNvSpPr txBox="1"/>
      </xdr:nvSpPr>
      <xdr:spPr>
        <a:xfrm>
          <a:off x="9467850" y="582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139700</xdr:rowOff>
    </xdr:from>
    <xdr:to>
      <xdr:col>50</xdr:col>
      <xdr:colOff>165100</xdr:colOff>
      <xdr:row>35</xdr:row>
      <xdr:rowOff>69850</xdr:rowOff>
    </xdr:to>
    <xdr:sp macro="" textlink="">
      <xdr:nvSpPr>
        <xdr:cNvPr id="130" name="楕円 129">
          <a:extLst>
            <a:ext uri="{FF2B5EF4-FFF2-40B4-BE49-F238E27FC236}">
              <a16:creationId xmlns:a16="http://schemas.microsoft.com/office/drawing/2014/main" id="{6317EAFE-D11E-4F78-9F03-E79FD2E25B54}"/>
            </a:ext>
          </a:extLst>
        </xdr:cNvPr>
        <xdr:cNvSpPr/>
      </xdr:nvSpPr>
      <xdr:spPr>
        <a:xfrm>
          <a:off x="8632190" y="59651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19050</xdr:rowOff>
    </xdr:from>
    <xdr:to>
      <xdr:col>55</xdr:col>
      <xdr:colOff>0</xdr:colOff>
      <xdr:row>35</xdr:row>
      <xdr:rowOff>19050</xdr:rowOff>
    </xdr:to>
    <xdr:cxnSp macro="">
      <xdr:nvCxnSpPr>
        <xdr:cNvPr id="131" name="直線コネクタ 130">
          <a:extLst>
            <a:ext uri="{FF2B5EF4-FFF2-40B4-BE49-F238E27FC236}">
              <a16:creationId xmlns:a16="http://schemas.microsoft.com/office/drawing/2014/main" id="{8E680F9F-E6E9-4CD0-9C10-4149AF5E19C7}"/>
            </a:ext>
          </a:extLst>
        </xdr:cNvPr>
        <xdr:cNvCxnSpPr/>
      </xdr:nvCxnSpPr>
      <xdr:spPr>
        <a:xfrm>
          <a:off x="8686800" y="601599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162560</xdr:rowOff>
    </xdr:from>
    <xdr:to>
      <xdr:col>46</xdr:col>
      <xdr:colOff>38100</xdr:colOff>
      <xdr:row>35</xdr:row>
      <xdr:rowOff>92710</xdr:rowOff>
    </xdr:to>
    <xdr:sp macro="" textlink="">
      <xdr:nvSpPr>
        <xdr:cNvPr id="132" name="楕円 131">
          <a:extLst>
            <a:ext uri="{FF2B5EF4-FFF2-40B4-BE49-F238E27FC236}">
              <a16:creationId xmlns:a16="http://schemas.microsoft.com/office/drawing/2014/main" id="{0F5F1C41-6806-4097-82AE-0DB3A4C114C8}"/>
            </a:ext>
          </a:extLst>
        </xdr:cNvPr>
        <xdr:cNvSpPr/>
      </xdr:nvSpPr>
      <xdr:spPr>
        <a:xfrm>
          <a:off x="7846060" y="599376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19050</xdr:rowOff>
    </xdr:from>
    <xdr:to>
      <xdr:col>50</xdr:col>
      <xdr:colOff>114300</xdr:colOff>
      <xdr:row>35</xdr:row>
      <xdr:rowOff>41910</xdr:rowOff>
    </xdr:to>
    <xdr:cxnSp macro="">
      <xdr:nvCxnSpPr>
        <xdr:cNvPr id="133" name="直線コネクタ 132">
          <a:extLst>
            <a:ext uri="{FF2B5EF4-FFF2-40B4-BE49-F238E27FC236}">
              <a16:creationId xmlns:a16="http://schemas.microsoft.com/office/drawing/2014/main" id="{3CE137CC-F6ED-49A1-9556-02C9B9D1EDD2}"/>
            </a:ext>
          </a:extLst>
        </xdr:cNvPr>
        <xdr:cNvCxnSpPr/>
      </xdr:nvCxnSpPr>
      <xdr:spPr>
        <a:xfrm flipV="1">
          <a:off x="7889240" y="6015990"/>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162560</xdr:rowOff>
    </xdr:from>
    <xdr:to>
      <xdr:col>41</xdr:col>
      <xdr:colOff>101600</xdr:colOff>
      <xdr:row>35</xdr:row>
      <xdr:rowOff>92710</xdr:rowOff>
    </xdr:to>
    <xdr:sp macro="" textlink="">
      <xdr:nvSpPr>
        <xdr:cNvPr id="134" name="楕円 133">
          <a:extLst>
            <a:ext uri="{FF2B5EF4-FFF2-40B4-BE49-F238E27FC236}">
              <a16:creationId xmlns:a16="http://schemas.microsoft.com/office/drawing/2014/main" id="{079948B8-7B4F-4552-A9BA-AFED6BBA60E0}"/>
            </a:ext>
          </a:extLst>
        </xdr:cNvPr>
        <xdr:cNvSpPr/>
      </xdr:nvSpPr>
      <xdr:spPr>
        <a:xfrm>
          <a:off x="7029450" y="59937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41910</xdr:rowOff>
    </xdr:from>
    <xdr:to>
      <xdr:col>45</xdr:col>
      <xdr:colOff>177800</xdr:colOff>
      <xdr:row>35</xdr:row>
      <xdr:rowOff>41910</xdr:rowOff>
    </xdr:to>
    <xdr:cxnSp macro="">
      <xdr:nvCxnSpPr>
        <xdr:cNvPr id="135" name="直線コネクタ 134">
          <a:extLst>
            <a:ext uri="{FF2B5EF4-FFF2-40B4-BE49-F238E27FC236}">
              <a16:creationId xmlns:a16="http://schemas.microsoft.com/office/drawing/2014/main" id="{5BFC3A88-670B-4CBF-80E4-E4BE777F1BAD}"/>
            </a:ext>
          </a:extLst>
        </xdr:cNvPr>
        <xdr:cNvCxnSpPr/>
      </xdr:nvCxnSpPr>
      <xdr:spPr>
        <a:xfrm>
          <a:off x="7084060" y="604456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13970</xdr:rowOff>
    </xdr:from>
    <xdr:to>
      <xdr:col>36</xdr:col>
      <xdr:colOff>165100</xdr:colOff>
      <xdr:row>35</xdr:row>
      <xdr:rowOff>115570</xdr:rowOff>
    </xdr:to>
    <xdr:sp macro="" textlink="">
      <xdr:nvSpPr>
        <xdr:cNvPr id="136" name="楕円 135">
          <a:extLst>
            <a:ext uri="{FF2B5EF4-FFF2-40B4-BE49-F238E27FC236}">
              <a16:creationId xmlns:a16="http://schemas.microsoft.com/office/drawing/2014/main" id="{6AAA2A33-560F-48E9-B4AE-ECFDC67274E3}"/>
            </a:ext>
          </a:extLst>
        </xdr:cNvPr>
        <xdr:cNvSpPr/>
      </xdr:nvSpPr>
      <xdr:spPr>
        <a:xfrm>
          <a:off x="6231890" y="60185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41910</xdr:rowOff>
    </xdr:from>
    <xdr:to>
      <xdr:col>41</xdr:col>
      <xdr:colOff>50800</xdr:colOff>
      <xdr:row>35</xdr:row>
      <xdr:rowOff>64770</xdr:rowOff>
    </xdr:to>
    <xdr:cxnSp macro="">
      <xdr:nvCxnSpPr>
        <xdr:cNvPr id="137" name="直線コネクタ 136">
          <a:extLst>
            <a:ext uri="{FF2B5EF4-FFF2-40B4-BE49-F238E27FC236}">
              <a16:creationId xmlns:a16="http://schemas.microsoft.com/office/drawing/2014/main" id="{45F98F91-4762-4B00-A82F-D2C535B722AA}"/>
            </a:ext>
          </a:extLst>
        </xdr:cNvPr>
        <xdr:cNvCxnSpPr/>
      </xdr:nvCxnSpPr>
      <xdr:spPr>
        <a:xfrm flipV="1">
          <a:off x="6286500" y="604456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49547</xdr:rowOff>
    </xdr:from>
    <xdr:ext cx="469744" cy="259045"/>
    <xdr:sp macro="" textlink="">
      <xdr:nvSpPr>
        <xdr:cNvPr id="138" name="n_1aveValue【図書館】&#10;一人当たり面積">
          <a:extLst>
            <a:ext uri="{FF2B5EF4-FFF2-40B4-BE49-F238E27FC236}">
              <a16:creationId xmlns:a16="http://schemas.microsoft.com/office/drawing/2014/main" id="{CD8CFE39-4D39-46CC-A887-1626EAE4474A}"/>
            </a:ext>
          </a:extLst>
        </xdr:cNvPr>
        <xdr:cNvSpPr txBox="1"/>
      </xdr:nvSpPr>
      <xdr:spPr>
        <a:xfrm>
          <a:off x="845446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49547</xdr:rowOff>
    </xdr:from>
    <xdr:ext cx="469744" cy="259045"/>
    <xdr:sp macro="" textlink="">
      <xdr:nvSpPr>
        <xdr:cNvPr id="139" name="n_2aveValue【図書館】&#10;一人当たり面積">
          <a:extLst>
            <a:ext uri="{FF2B5EF4-FFF2-40B4-BE49-F238E27FC236}">
              <a16:creationId xmlns:a16="http://schemas.microsoft.com/office/drawing/2014/main" id="{B556FDA3-87D0-4A0B-B818-FA70E696B2B1}"/>
            </a:ext>
          </a:extLst>
        </xdr:cNvPr>
        <xdr:cNvSpPr txBox="1"/>
      </xdr:nvSpPr>
      <xdr:spPr>
        <a:xfrm>
          <a:off x="7673417"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49547</xdr:rowOff>
    </xdr:from>
    <xdr:ext cx="469744" cy="259045"/>
    <xdr:sp macro="" textlink="">
      <xdr:nvSpPr>
        <xdr:cNvPr id="140" name="n_3aveValue【図書館】&#10;一人当たり面積">
          <a:extLst>
            <a:ext uri="{FF2B5EF4-FFF2-40B4-BE49-F238E27FC236}">
              <a16:creationId xmlns:a16="http://schemas.microsoft.com/office/drawing/2014/main" id="{70EC4B12-D995-4DA7-B0A2-9B02DD3B908A}"/>
            </a:ext>
          </a:extLst>
        </xdr:cNvPr>
        <xdr:cNvSpPr txBox="1"/>
      </xdr:nvSpPr>
      <xdr:spPr>
        <a:xfrm>
          <a:off x="6866332" y="656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26687</xdr:rowOff>
    </xdr:from>
    <xdr:ext cx="469744" cy="259045"/>
    <xdr:sp macro="" textlink="">
      <xdr:nvSpPr>
        <xdr:cNvPr id="141" name="n_4aveValue【図書館】&#10;一人当たり面積">
          <a:extLst>
            <a:ext uri="{FF2B5EF4-FFF2-40B4-BE49-F238E27FC236}">
              <a16:creationId xmlns:a16="http://schemas.microsoft.com/office/drawing/2014/main" id="{05E86F54-D128-4027-B7AF-9EA3CDEEBFCD}"/>
            </a:ext>
          </a:extLst>
        </xdr:cNvPr>
        <xdr:cNvSpPr txBox="1"/>
      </xdr:nvSpPr>
      <xdr:spPr>
        <a:xfrm>
          <a:off x="6068772" y="6539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86377</xdr:rowOff>
    </xdr:from>
    <xdr:ext cx="469744" cy="259045"/>
    <xdr:sp macro="" textlink="">
      <xdr:nvSpPr>
        <xdr:cNvPr id="142" name="n_1mainValue【図書館】&#10;一人当たり面積">
          <a:extLst>
            <a:ext uri="{FF2B5EF4-FFF2-40B4-BE49-F238E27FC236}">
              <a16:creationId xmlns:a16="http://schemas.microsoft.com/office/drawing/2014/main" id="{CC202EBC-CE81-4F6C-A17D-6DB11244E625}"/>
            </a:ext>
          </a:extLst>
        </xdr:cNvPr>
        <xdr:cNvSpPr txBox="1"/>
      </xdr:nvSpPr>
      <xdr:spPr>
        <a:xfrm>
          <a:off x="8454467" y="57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109237</xdr:rowOff>
    </xdr:from>
    <xdr:ext cx="469744" cy="259045"/>
    <xdr:sp macro="" textlink="">
      <xdr:nvSpPr>
        <xdr:cNvPr id="143" name="n_2mainValue【図書館】&#10;一人当たり面積">
          <a:extLst>
            <a:ext uri="{FF2B5EF4-FFF2-40B4-BE49-F238E27FC236}">
              <a16:creationId xmlns:a16="http://schemas.microsoft.com/office/drawing/2014/main" id="{D4EA586D-A900-429B-800F-EC5269721C01}"/>
            </a:ext>
          </a:extLst>
        </xdr:cNvPr>
        <xdr:cNvSpPr txBox="1"/>
      </xdr:nvSpPr>
      <xdr:spPr>
        <a:xfrm>
          <a:off x="7673417" y="57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109237</xdr:rowOff>
    </xdr:from>
    <xdr:ext cx="469744" cy="259045"/>
    <xdr:sp macro="" textlink="">
      <xdr:nvSpPr>
        <xdr:cNvPr id="144" name="n_3mainValue【図書館】&#10;一人当たり面積">
          <a:extLst>
            <a:ext uri="{FF2B5EF4-FFF2-40B4-BE49-F238E27FC236}">
              <a16:creationId xmlns:a16="http://schemas.microsoft.com/office/drawing/2014/main" id="{937A184D-A477-488D-9FE0-E3DED18992F4}"/>
            </a:ext>
          </a:extLst>
        </xdr:cNvPr>
        <xdr:cNvSpPr txBox="1"/>
      </xdr:nvSpPr>
      <xdr:spPr>
        <a:xfrm>
          <a:off x="6866332" y="576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132097</xdr:rowOff>
    </xdr:from>
    <xdr:ext cx="469744" cy="259045"/>
    <xdr:sp macro="" textlink="">
      <xdr:nvSpPr>
        <xdr:cNvPr id="145" name="n_4mainValue【図書館】&#10;一人当たり面積">
          <a:extLst>
            <a:ext uri="{FF2B5EF4-FFF2-40B4-BE49-F238E27FC236}">
              <a16:creationId xmlns:a16="http://schemas.microsoft.com/office/drawing/2014/main" id="{9D364E53-08B4-4874-BCB3-B6D068EB8718}"/>
            </a:ext>
          </a:extLst>
        </xdr:cNvPr>
        <xdr:cNvSpPr txBox="1"/>
      </xdr:nvSpPr>
      <xdr:spPr>
        <a:xfrm>
          <a:off x="6068772" y="57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76DBE58-FD21-4277-8611-C19DDD062D58}"/>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3576AF9-088E-4F8A-A185-4AC0E3118BAA}"/>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3CB76A90-4607-43E8-962F-B7FAE18203C9}"/>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9EEB58E2-986D-412C-8244-47CAEC23C6DE}"/>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74E900A8-F750-4D6D-8326-DAC62C70A2C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663D3F3-C912-437A-8018-34621B8DCB7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48641E3F-20E2-487E-A45B-07C030E5E843}"/>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8E0EFDB-F816-415D-B826-D8F136181E54}"/>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EC4A59D4-4753-4CAA-9683-D2C6F265AA3A}"/>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C51CC13-2FE2-43BF-8F83-3148AC4DC226}"/>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474B870F-CD44-457E-9737-06F629CF2621}"/>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AD5E4374-354C-4A1F-B0C4-D8B90DEA09D3}"/>
            </a:ext>
          </a:extLst>
        </xdr:cNvPr>
        <xdr:cNvCxnSpPr/>
      </xdr:nvCxnSpPr>
      <xdr:spPr>
        <a:xfrm>
          <a:off x="6858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58" name="テキスト ボックス 157">
          <a:extLst>
            <a:ext uri="{FF2B5EF4-FFF2-40B4-BE49-F238E27FC236}">
              <a16:creationId xmlns:a16="http://schemas.microsoft.com/office/drawing/2014/main" id="{44F2D3A4-848C-4EF0-A323-1CAD2A4F14E8}"/>
            </a:ext>
          </a:extLst>
        </xdr:cNvPr>
        <xdr:cNvSpPr txBox="1"/>
      </xdr:nvSpPr>
      <xdr:spPr>
        <a:xfrm>
          <a:off x="343701" y="1082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8EE5B12A-4C27-4814-9C9A-AAD3A52CEB44}"/>
            </a:ext>
          </a:extLst>
        </xdr:cNvPr>
        <xdr:cNvCxnSpPr/>
      </xdr:nvCxnSpPr>
      <xdr:spPr>
        <a:xfrm>
          <a:off x="6858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60" name="テキスト ボックス 159">
          <a:extLst>
            <a:ext uri="{FF2B5EF4-FFF2-40B4-BE49-F238E27FC236}">
              <a16:creationId xmlns:a16="http://schemas.microsoft.com/office/drawing/2014/main" id="{74B495D9-5959-4693-A363-694ADB985CB9}"/>
            </a:ext>
          </a:extLst>
        </xdr:cNvPr>
        <xdr:cNvSpPr txBox="1"/>
      </xdr:nvSpPr>
      <xdr:spPr>
        <a:xfrm>
          <a:off x="343701" y="1037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C6E0888B-D37A-4AE2-A944-EEAFDD74174A}"/>
            </a:ext>
          </a:extLst>
        </xdr:cNvPr>
        <xdr:cNvCxnSpPr/>
      </xdr:nvCxnSpPr>
      <xdr:spPr>
        <a:xfrm>
          <a:off x="6858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62" name="テキスト ボックス 161">
          <a:extLst>
            <a:ext uri="{FF2B5EF4-FFF2-40B4-BE49-F238E27FC236}">
              <a16:creationId xmlns:a16="http://schemas.microsoft.com/office/drawing/2014/main" id="{64FD075D-2A30-41E2-8DEF-40F150384BB8}"/>
            </a:ext>
          </a:extLst>
        </xdr:cNvPr>
        <xdr:cNvSpPr txBox="1"/>
      </xdr:nvSpPr>
      <xdr:spPr>
        <a:xfrm>
          <a:off x="343701" y="99142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4CAD8FFB-B193-45E7-B598-35135EC067C5}"/>
            </a:ext>
          </a:extLst>
        </xdr:cNvPr>
        <xdr:cNvCxnSpPr/>
      </xdr:nvCxnSpPr>
      <xdr:spPr>
        <a:xfrm>
          <a:off x="6858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4" name="テキスト ボックス 163">
          <a:extLst>
            <a:ext uri="{FF2B5EF4-FFF2-40B4-BE49-F238E27FC236}">
              <a16:creationId xmlns:a16="http://schemas.microsoft.com/office/drawing/2014/main" id="{F5B6278C-4093-47B3-8E8F-8AF767559681}"/>
            </a:ext>
          </a:extLst>
        </xdr:cNvPr>
        <xdr:cNvSpPr txBox="1"/>
      </xdr:nvSpPr>
      <xdr:spPr>
        <a:xfrm>
          <a:off x="343701" y="945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A8C733A4-4167-46C1-AD34-12389F406396}"/>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11DDC099-E4B4-45B6-8C0B-032E0238AFD7}"/>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B06A1F07-93AE-464E-BEC2-6D67155D3FC2}"/>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18288</xdr:rowOff>
    </xdr:from>
    <xdr:to>
      <xdr:col>24</xdr:col>
      <xdr:colOff>62865</xdr:colOff>
      <xdr:row>64</xdr:row>
      <xdr:rowOff>68580</xdr:rowOff>
    </xdr:to>
    <xdr:cxnSp macro="">
      <xdr:nvCxnSpPr>
        <xdr:cNvPr id="168" name="直線コネクタ 167">
          <a:extLst>
            <a:ext uri="{FF2B5EF4-FFF2-40B4-BE49-F238E27FC236}">
              <a16:creationId xmlns:a16="http://schemas.microsoft.com/office/drawing/2014/main" id="{8D851FA2-AA14-4B6C-9F34-FE65ABA8F4D0}"/>
            </a:ext>
          </a:extLst>
        </xdr:cNvPr>
        <xdr:cNvCxnSpPr/>
      </xdr:nvCxnSpPr>
      <xdr:spPr>
        <a:xfrm flipV="1">
          <a:off x="4173855" y="9623298"/>
          <a:ext cx="0" cy="141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72407</xdr:rowOff>
    </xdr:from>
    <xdr:ext cx="405111" cy="259045"/>
    <xdr:sp macro="" textlink="">
      <xdr:nvSpPr>
        <xdr:cNvPr id="169" name="【体育館・プール】&#10;有形固定資産減価償却率最小値テキスト">
          <a:extLst>
            <a:ext uri="{FF2B5EF4-FFF2-40B4-BE49-F238E27FC236}">
              <a16:creationId xmlns:a16="http://schemas.microsoft.com/office/drawing/2014/main" id="{A5C8FC42-23EC-459B-BCEE-DB9B46C8B4BF}"/>
            </a:ext>
          </a:extLst>
        </xdr:cNvPr>
        <xdr:cNvSpPr txBox="1"/>
      </xdr:nvSpPr>
      <xdr:spPr>
        <a:xfrm>
          <a:off x="4212590" y="1104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68580</xdr:rowOff>
    </xdr:from>
    <xdr:to>
      <xdr:col>24</xdr:col>
      <xdr:colOff>152400</xdr:colOff>
      <xdr:row>64</xdr:row>
      <xdr:rowOff>68580</xdr:rowOff>
    </xdr:to>
    <xdr:cxnSp macro="">
      <xdr:nvCxnSpPr>
        <xdr:cNvPr id="170" name="直線コネクタ 169">
          <a:extLst>
            <a:ext uri="{FF2B5EF4-FFF2-40B4-BE49-F238E27FC236}">
              <a16:creationId xmlns:a16="http://schemas.microsoft.com/office/drawing/2014/main" id="{B73B000A-0605-4E49-89CD-FA1717DF3F3C}"/>
            </a:ext>
          </a:extLst>
        </xdr:cNvPr>
        <xdr:cNvCxnSpPr/>
      </xdr:nvCxnSpPr>
      <xdr:spPr>
        <a:xfrm>
          <a:off x="4112260" y="110394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136415</xdr:rowOff>
    </xdr:from>
    <xdr:ext cx="405111" cy="259045"/>
    <xdr:sp macro="" textlink="">
      <xdr:nvSpPr>
        <xdr:cNvPr id="171" name="【体育館・プール】&#10;有形固定資産減価償却率最大値テキスト">
          <a:extLst>
            <a:ext uri="{FF2B5EF4-FFF2-40B4-BE49-F238E27FC236}">
              <a16:creationId xmlns:a16="http://schemas.microsoft.com/office/drawing/2014/main" id="{EF3A3FAC-82D8-4994-A710-E5A8F7ADD9C5}"/>
            </a:ext>
          </a:extLst>
        </xdr:cNvPr>
        <xdr:cNvSpPr txBox="1"/>
      </xdr:nvSpPr>
      <xdr:spPr>
        <a:xfrm>
          <a:off x="4212590" y="9390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18288</xdr:rowOff>
    </xdr:from>
    <xdr:to>
      <xdr:col>24</xdr:col>
      <xdr:colOff>152400</xdr:colOff>
      <xdr:row>56</xdr:row>
      <xdr:rowOff>18288</xdr:rowOff>
    </xdr:to>
    <xdr:cxnSp macro="">
      <xdr:nvCxnSpPr>
        <xdr:cNvPr id="172" name="直線コネクタ 171">
          <a:extLst>
            <a:ext uri="{FF2B5EF4-FFF2-40B4-BE49-F238E27FC236}">
              <a16:creationId xmlns:a16="http://schemas.microsoft.com/office/drawing/2014/main" id="{85BF9E30-1EE5-4541-A9D6-6493C092C0DF}"/>
            </a:ext>
          </a:extLst>
        </xdr:cNvPr>
        <xdr:cNvCxnSpPr/>
      </xdr:nvCxnSpPr>
      <xdr:spPr>
        <a:xfrm>
          <a:off x="4112260" y="96232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63517</xdr:rowOff>
    </xdr:from>
    <xdr:ext cx="405111" cy="259045"/>
    <xdr:sp macro="" textlink="">
      <xdr:nvSpPr>
        <xdr:cNvPr id="173" name="【体育館・プール】&#10;有形固定資産減価償却率平均値テキスト">
          <a:extLst>
            <a:ext uri="{FF2B5EF4-FFF2-40B4-BE49-F238E27FC236}">
              <a16:creationId xmlns:a16="http://schemas.microsoft.com/office/drawing/2014/main" id="{DFA23CED-90A2-419B-BAEA-A72A4C5ECF1E}"/>
            </a:ext>
          </a:extLst>
        </xdr:cNvPr>
        <xdr:cNvSpPr txBox="1"/>
      </xdr:nvSpPr>
      <xdr:spPr>
        <a:xfrm>
          <a:off x="4212590" y="10175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74" name="フローチャート: 判断 173">
          <a:extLst>
            <a:ext uri="{FF2B5EF4-FFF2-40B4-BE49-F238E27FC236}">
              <a16:creationId xmlns:a16="http://schemas.microsoft.com/office/drawing/2014/main" id="{A464B045-6BA3-4A12-9068-44B8CE057CB5}"/>
            </a:ext>
          </a:extLst>
        </xdr:cNvPr>
        <xdr:cNvSpPr/>
      </xdr:nvSpPr>
      <xdr:spPr>
        <a:xfrm>
          <a:off x="4131310" y="103276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65786</xdr:rowOff>
    </xdr:from>
    <xdr:to>
      <xdr:col>20</xdr:col>
      <xdr:colOff>38100</xdr:colOff>
      <xdr:row>60</xdr:row>
      <xdr:rowOff>167386</xdr:rowOff>
    </xdr:to>
    <xdr:sp macro="" textlink="">
      <xdr:nvSpPr>
        <xdr:cNvPr id="175" name="フローチャート: 判断 174">
          <a:extLst>
            <a:ext uri="{FF2B5EF4-FFF2-40B4-BE49-F238E27FC236}">
              <a16:creationId xmlns:a16="http://schemas.microsoft.com/office/drawing/2014/main" id="{22E786A5-D5F0-42F8-BE8C-B07FAB86AA74}"/>
            </a:ext>
          </a:extLst>
        </xdr:cNvPr>
        <xdr:cNvSpPr/>
      </xdr:nvSpPr>
      <xdr:spPr>
        <a:xfrm>
          <a:off x="3388360" y="1035088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93218</xdr:rowOff>
    </xdr:from>
    <xdr:to>
      <xdr:col>15</xdr:col>
      <xdr:colOff>101600</xdr:colOff>
      <xdr:row>61</xdr:row>
      <xdr:rowOff>23368</xdr:rowOff>
    </xdr:to>
    <xdr:sp macro="" textlink="">
      <xdr:nvSpPr>
        <xdr:cNvPr id="176" name="フローチャート: 判断 175">
          <a:extLst>
            <a:ext uri="{FF2B5EF4-FFF2-40B4-BE49-F238E27FC236}">
              <a16:creationId xmlns:a16="http://schemas.microsoft.com/office/drawing/2014/main" id="{94146286-484B-4598-8FF8-BA263E3FC70D}"/>
            </a:ext>
          </a:extLst>
        </xdr:cNvPr>
        <xdr:cNvSpPr/>
      </xdr:nvSpPr>
      <xdr:spPr>
        <a:xfrm>
          <a:off x="2571750" y="1038402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38354</xdr:rowOff>
    </xdr:from>
    <xdr:to>
      <xdr:col>10</xdr:col>
      <xdr:colOff>165100</xdr:colOff>
      <xdr:row>60</xdr:row>
      <xdr:rowOff>139954</xdr:rowOff>
    </xdr:to>
    <xdr:sp macro="" textlink="">
      <xdr:nvSpPr>
        <xdr:cNvPr id="177" name="フローチャート: 判断 176">
          <a:extLst>
            <a:ext uri="{FF2B5EF4-FFF2-40B4-BE49-F238E27FC236}">
              <a16:creationId xmlns:a16="http://schemas.microsoft.com/office/drawing/2014/main" id="{902D0DE6-3EA1-4CB2-9E20-FDE7E4A87B7C}"/>
            </a:ext>
          </a:extLst>
        </xdr:cNvPr>
        <xdr:cNvSpPr/>
      </xdr:nvSpPr>
      <xdr:spPr>
        <a:xfrm>
          <a:off x="1774190" y="10325354"/>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40640</xdr:rowOff>
    </xdr:from>
    <xdr:to>
      <xdr:col>6</xdr:col>
      <xdr:colOff>38100</xdr:colOff>
      <xdr:row>60</xdr:row>
      <xdr:rowOff>142240</xdr:rowOff>
    </xdr:to>
    <xdr:sp macro="" textlink="">
      <xdr:nvSpPr>
        <xdr:cNvPr id="178" name="フローチャート: 判断 177">
          <a:extLst>
            <a:ext uri="{FF2B5EF4-FFF2-40B4-BE49-F238E27FC236}">
              <a16:creationId xmlns:a16="http://schemas.microsoft.com/office/drawing/2014/main" id="{F542FD19-6BB5-4114-B414-10DA84A55FB4}"/>
            </a:ext>
          </a:extLst>
        </xdr:cNvPr>
        <xdr:cNvSpPr/>
      </xdr:nvSpPr>
      <xdr:spPr>
        <a:xfrm>
          <a:off x="988060" y="103276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B80F552D-FD69-497A-8B92-4A10681DA2A3}"/>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C20E083-41F2-42EB-AE04-0D4A7619B68C}"/>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9CB80DE3-4CC9-476B-8D81-7D4302F77A76}"/>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EA5FCCB-9426-453F-A43E-5DCEF9E209FC}"/>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65AE0A0C-569E-4831-B092-23275153FBB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150368</xdr:rowOff>
    </xdr:from>
    <xdr:to>
      <xdr:col>24</xdr:col>
      <xdr:colOff>114300</xdr:colOff>
      <xdr:row>61</xdr:row>
      <xdr:rowOff>80518</xdr:rowOff>
    </xdr:to>
    <xdr:sp macro="" textlink="">
      <xdr:nvSpPr>
        <xdr:cNvPr id="184" name="楕円 183">
          <a:extLst>
            <a:ext uri="{FF2B5EF4-FFF2-40B4-BE49-F238E27FC236}">
              <a16:creationId xmlns:a16="http://schemas.microsoft.com/office/drawing/2014/main" id="{15A56B18-FF18-4681-8FD4-CA7C66F9DB19}"/>
            </a:ext>
          </a:extLst>
        </xdr:cNvPr>
        <xdr:cNvSpPr/>
      </xdr:nvSpPr>
      <xdr:spPr>
        <a:xfrm>
          <a:off x="4131310" y="1043736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128795</xdr:rowOff>
    </xdr:from>
    <xdr:ext cx="405111" cy="259045"/>
    <xdr:sp macro="" textlink="">
      <xdr:nvSpPr>
        <xdr:cNvPr id="185" name="【体育館・プール】&#10;有形固定資産減価償却率該当値テキスト">
          <a:extLst>
            <a:ext uri="{FF2B5EF4-FFF2-40B4-BE49-F238E27FC236}">
              <a16:creationId xmlns:a16="http://schemas.microsoft.com/office/drawing/2014/main" id="{43947A2A-795F-4BB8-9C9D-77E625BE8CD1}"/>
            </a:ext>
          </a:extLst>
        </xdr:cNvPr>
        <xdr:cNvSpPr txBox="1"/>
      </xdr:nvSpPr>
      <xdr:spPr>
        <a:xfrm>
          <a:off x="4212590" y="10419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106934</xdr:rowOff>
    </xdr:from>
    <xdr:to>
      <xdr:col>20</xdr:col>
      <xdr:colOff>38100</xdr:colOff>
      <xdr:row>61</xdr:row>
      <xdr:rowOff>37084</xdr:rowOff>
    </xdr:to>
    <xdr:sp macro="" textlink="">
      <xdr:nvSpPr>
        <xdr:cNvPr id="186" name="楕円 185">
          <a:extLst>
            <a:ext uri="{FF2B5EF4-FFF2-40B4-BE49-F238E27FC236}">
              <a16:creationId xmlns:a16="http://schemas.microsoft.com/office/drawing/2014/main" id="{3F47B2B6-36C3-4028-BEF4-72145D952993}"/>
            </a:ext>
          </a:extLst>
        </xdr:cNvPr>
        <xdr:cNvSpPr/>
      </xdr:nvSpPr>
      <xdr:spPr>
        <a:xfrm>
          <a:off x="3388360" y="1039202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157734</xdr:rowOff>
    </xdr:from>
    <xdr:to>
      <xdr:col>24</xdr:col>
      <xdr:colOff>63500</xdr:colOff>
      <xdr:row>61</xdr:row>
      <xdr:rowOff>29718</xdr:rowOff>
    </xdr:to>
    <xdr:cxnSp macro="">
      <xdr:nvCxnSpPr>
        <xdr:cNvPr id="187" name="直線コネクタ 186">
          <a:extLst>
            <a:ext uri="{FF2B5EF4-FFF2-40B4-BE49-F238E27FC236}">
              <a16:creationId xmlns:a16="http://schemas.microsoft.com/office/drawing/2014/main" id="{F6D315F0-CFAB-4D21-8A06-B15B26071496}"/>
            </a:ext>
          </a:extLst>
        </xdr:cNvPr>
        <xdr:cNvCxnSpPr/>
      </xdr:nvCxnSpPr>
      <xdr:spPr>
        <a:xfrm>
          <a:off x="3431540" y="10446639"/>
          <a:ext cx="74295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58928</xdr:rowOff>
    </xdr:from>
    <xdr:to>
      <xdr:col>15</xdr:col>
      <xdr:colOff>101600</xdr:colOff>
      <xdr:row>60</xdr:row>
      <xdr:rowOff>160528</xdr:rowOff>
    </xdr:to>
    <xdr:sp macro="" textlink="">
      <xdr:nvSpPr>
        <xdr:cNvPr id="188" name="楕円 187">
          <a:extLst>
            <a:ext uri="{FF2B5EF4-FFF2-40B4-BE49-F238E27FC236}">
              <a16:creationId xmlns:a16="http://schemas.microsoft.com/office/drawing/2014/main" id="{2FEF9A86-8424-433C-8C38-1502CCF2ABA7}"/>
            </a:ext>
          </a:extLst>
        </xdr:cNvPr>
        <xdr:cNvSpPr/>
      </xdr:nvSpPr>
      <xdr:spPr>
        <a:xfrm>
          <a:off x="2571750" y="1034211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109728</xdr:rowOff>
    </xdr:from>
    <xdr:to>
      <xdr:col>19</xdr:col>
      <xdr:colOff>177800</xdr:colOff>
      <xdr:row>60</xdr:row>
      <xdr:rowOff>157734</xdr:rowOff>
    </xdr:to>
    <xdr:cxnSp macro="">
      <xdr:nvCxnSpPr>
        <xdr:cNvPr id="189" name="直線コネクタ 188">
          <a:extLst>
            <a:ext uri="{FF2B5EF4-FFF2-40B4-BE49-F238E27FC236}">
              <a16:creationId xmlns:a16="http://schemas.microsoft.com/office/drawing/2014/main" id="{9DC8D02B-D65D-4FD2-9BF3-9FDDC441728E}"/>
            </a:ext>
          </a:extLst>
        </xdr:cNvPr>
        <xdr:cNvCxnSpPr/>
      </xdr:nvCxnSpPr>
      <xdr:spPr>
        <a:xfrm>
          <a:off x="2626360" y="10394823"/>
          <a:ext cx="80518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81788</xdr:rowOff>
    </xdr:from>
    <xdr:to>
      <xdr:col>10</xdr:col>
      <xdr:colOff>165100</xdr:colOff>
      <xdr:row>61</xdr:row>
      <xdr:rowOff>11938</xdr:rowOff>
    </xdr:to>
    <xdr:sp macro="" textlink="">
      <xdr:nvSpPr>
        <xdr:cNvPr id="190" name="楕円 189">
          <a:extLst>
            <a:ext uri="{FF2B5EF4-FFF2-40B4-BE49-F238E27FC236}">
              <a16:creationId xmlns:a16="http://schemas.microsoft.com/office/drawing/2014/main" id="{1F5029A0-5743-4B08-9AAB-0CB8D2BB2678}"/>
            </a:ext>
          </a:extLst>
        </xdr:cNvPr>
        <xdr:cNvSpPr/>
      </xdr:nvSpPr>
      <xdr:spPr>
        <a:xfrm>
          <a:off x="1774190" y="10370693"/>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109728</xdr:rowOff>
    </xdr:from>
    <xdr:to>
      <xdr:col>15</xdr:col>
      <xdr:colOff>50800</xdr:colOff>
      <xdr:row>60</xdr:row>
      <xdr:rowOff>132588</xdr:rowOff>
    </xdr:to>
    <xdr:cxnSp macro="">
      <xdr:nvCxnSpPr>
        <xdr:cNvPr id="191" name="直線コネクタ 190">
          <a:extLst>
            <a:ext uri="{FF2B5EF4-FFF2-40B4-BE49-F238E27FC236}">
              <a16:creationId xmlns:a16="http://schemas.microsoft.com/office/drawing/2014/main" id="{E51AB59B-16F4-4019-8419-6FCA11ADC2B1}"/>
            </a:ext>
          </a:extLst>
        </xdr:cNvPr>
        <xdr:cNvCxnSpPr/>
      </xdr:nvCxnSpPr>
      <xdr:spPr>
        <a:xfrm flipV="1">
          <a:off x="1828800" y="10394823"/>
          <a:ext cx="79756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8636</xdr:rowOff>
    </xdr:from>
    <xdr:to>
      <xdr:col>6</xdr:col>
      <xdr:colOff>38100</xdr:colOff>
      <xdr:row>61</xdr:row>
      <xdr:rowOff>110236</xdr:rowOff>
    </xdr:to>
    <xdr:sp macro="" textlink="">
      <xdr:nvSpPr>
        <xdr:cNvPr id="192" name="楕円 191">
          <a:extLst>
            <a:ext uri="{FF2B5EF4-FFF2-40B4-BE49-F238E27FC236}">
              <a16:creationId xmlns:a16="http://schemas.microsoft.com/office/drawing/2014/main" id="{9A7902D1-F467-4A51-9A4C-8BDD35F981F4}"/>
            </a:ext>
          </a:extLst>
        </xdr:cNvPr>
        <xdr:cNvSpPr/>
      </xdr:nvSpPr>
      <xdr:spPr>
        <a:xfrm>
          <a:off x="988060" y="104689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132588</xdr:rowOff>
    </xdr:from>
    <xdr:to>
      <xdr:col>10</xdr:col>
      <xdr:colOff>114300</xdr:colOff>
      <xdr:row>61</xdr:row>
      <xdr:rowOff>59436</xdr:rowOff>
    </xdr:to>
    <xdr:cxnSp macro="">
      <xdr:nvCxnSpPr>
        <xdr:cNvPr id="193" name="直線コネクタ 192">
          <a:extLst>
            <a:ext uri="{FF2B5EF4-FFF2-40B4-BE49-F238E27FC236}">
              <a16:creationId xmlns:a16="http://schemas.microsoft.com/office/drawing/2014/main" id="{C4A9ACD8-A2C0-4015-9097-6FF8E4B750D2}"/>
            </a:ext>
          </a:extLst>
        </xdr:cNvPr>
        <xdr:cNvCxnSpPr/>
      </xdr:nvCxnSpPr>
      <xdr:spPr>
        <a:xfrm flipV="1">
          <a:off x="1031240" y="10423398"/>
          <a:ext cx="797560" cy="9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12463</xdr:rowOff>
    </xdr:from>
    <xdr:ext cx="405111" cy="259045"/>
    <xdr:sp macro="" textlink="">
      <xdr:nvSpPr>
        <xdr:cNvPr id="194" name="n_1aveValue【体育館・プール】&#10;有形固定資産減価償却率">
          <a:extLst>
            <a:ext uri="{FF2B5EF4-FFF2-40B4-BE49-F238E27FC236}">
              <a16:creationId xmlns:a16="http://schemas.microsoft.com/office/drawing/2014/main" id="{967A0392-5170-4A25-8E43-27AB9F5C8F9B}"/>
            </a:ext>
          </a:extLst>
        </xdr:cNvPr>
        <xdr:cNvSpPr txBox="1"/>
      </xdr:nvSpPr>
      <xdr:spPr>
        <a:xfrm>
          <a:off x="3239144" y="1013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14495</xdr:rowOff>
    </xdr:from>
    <xdr:ext cx="405111" cy="259045"/>
    <xdr:sp macro="" textlink="">
      <xdr:nvSpPr>
        <xdr:cNvPr id="195" name="n_2aveValue【体育館・プール】&#10;有形固定資産減価償却率">
          <a:extLst>
            <a:ext uri="{FF2B5EF4-FFF2-40B4-BE49-F238E27FC236}">
              <a16:creationId xmlns:a16="http://schemas.microsoft.com/office/drawing/2014/main" id="{6C3E02F0-7556-4F36-A873-26040F272CBF}"/>
            </a:ext>
          </a:extLst>
        </xdr:cNvPr>
        <xdr:cNvSpPr txBox="1"/>
      </xdr:nvSpPr>
      <xdr:spPr>
        <a:xfrm>
          <a:off x="2439044" y="1047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156481</xdr:rowOff>
    </xdr:from>
    <xdr:ext cx="405111" cy="259045"/>
    <xdr:sp macro="" textlink="">
      <xdr:nvSpPr>
        <xdr:cNvPr id="196" name="n_3aveValue【体育館・プール】&#10;有形固定資産減価償却率">
          <a:extLst>
            <a:ext uri="{FF2B5EF4-FFF2-40B4-BE49-F238E27FC236}">
              <a16:creationId xmlns:a16="http://schemas.microsoft.com/office/drawing/2014/main" id="{E4D82AF4-EF49-48F2-B170-098D6F83049E}"/>
            </a:ext>
          </a:extLst>
        </xdr:cNvPr>
        <xdr:cNvSpPr txBox="1"/>
      </xdr:nvSpPr>
      <xdr:spPr>
        <a:xfrm>
          <a:off x="1641484" y="10102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158767</xdr:rowOff>
    </xdr:from>
    <xdr:ext cx="405111" cy="259045"/>
    <xdr:sp macro="" textlink="">
      <xdr:nvSpPr>
        <xdr:cNvPr id="197" name="n_4aveValue【体育館・プール】&#10;有形固定資産減価償却率">
          <a:extLst>
            <a:ext uri="{FF2B5EF4-FFF2-40B4-BE49-F238E27FC236}">
              <a16:creationId xmlns:a16="http://schemas.microsoft.com/office/drawing/2014/main" id="{FF19B801-E3C3-49F1-87C9-E049FEF23EE5}"/>
            </a:ext>
          </a:extLst>
        </xdr:cNvPr>
        <xdr:cNvSpPr txBox="1"/>
      </xdr:nvSpPr>
      <xdr:spPr>
        <a:xfrm>
          <a:off x="855354" y="10104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28211</xdr:rowOff>
    </xdr:from>
    <xdr:ext cx="405111" cy="259045"/>
    <xdr:sp macro="" textlink="">
      <xdr:nvSpPr>
        <xdr:cNvPr id="198" name="n_1mainValue【体育館・プール】&#10;有形固定資産減価償却率">
          <a:extLst>
            <a:ext uri="{FF2B5EF4-FFF2-40B4-BE49-F238E27FC236}">
              <a16:creationId xmlns:a16="http://schemas.microsoft.com/office/drawing/2014/main" id="{C5B42314-9CB1-4B91-BFA9-FBEE4FB94DFB}"/>
            </a:ext>
          </a:extLst>
        </xdr:cNvPr>
        <xdr:cNvSpPr txBox="1"/>
      </xdr:nvSpPr>
      <xdr:spPr>
        <a:xfrm>
          <a:off x="3239144" y="10484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5605</xdr:rowOff>
    </xdr:from>
    <xdr:ext cx="405111" cy="259045"/>
    <xdr:sp macro="" textlink="">
      <xdr:nvSpPr>
        <xdr:cNvPr id="199" name="n_2mainValue【体育館・プール】&#10;有形固定資産減価償却率">
          <a:extLst>
            <a:ext uri="{FF2B5EF4-FFF2-40B4-BE49-F238E27FC236}">
              <a16:creationId xmlns:a16="http://schemas.microsoft.com/office/drawing/2014/main" id="{3C670A72-3153-4CC4-BB4D-077D7E648F96}"/>
            </a:ext>
          </a:extLst>
        </xdr:cNvPr>
        <xdr:cNvSpPr txBox="1"/>
      </xdr:nvSpPr>
      <xdr:spPr>
        <a:xfrm>
          <a:off x="2439044" y="1012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3065</xdr:rowOff>
    </xdr:from>
    <xdr:ext cx="405111" cy="259045"/>
    <xdr:sp macro="" textlink="">
      <xdr:nvSpPr>
        <xdr:cNvPr id="200" name="n_3mainValue【体育館・プール】&#10;有形固定資産減価償却率">
          <a:extLst>
            <a:ext uri="{FF2B5EF4-FFF2-40B4-BE49-F238E27FC236}">
              <a16:creationId xmlns:a16="http://schemas.microsoft.com/office/drawing/2014/main" id="{A032C1A2-F59D-4F18-89E6-75EB372BB57A}"/>
            </a:ext>
          </a:extLst>
        </xdr:cNvPr>
        <xdr:cNvSpPr txBox="1"/>
      </xdr:nvSpPr>
      <xdr:spPr>
        <a:xfrm>
          <a:off x="1641484" y="1046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101363</xdr:rowOff>
    </xdr:from>
    <xdr:ext cx="405111" cy="259045"/>
    <xdr:sp macro="" textlink="">
      <xdr:nvSpPr>
        <xdr:cNvPr id="201" name="n_4mainValue【体育館・プール】&#10;有形固定資産減価償却率">
          <a:extLst>
            <a:ext uri="{FF2B5EF4-FFF2-40B4-BE49-F238E27FC236}">
              <a16:creationId xmlns:a16="http://schemas.microsoft.com/office/drawing/2014/main" id="{EA6FB6EE-6370-4477-9755-3014C4D4DBC2}"/>
            </a:ext>
          </a:extLst>
        </xdr:cNvPr>
        <xdr:cNvSpPr txBox="1"/>
      </xdr:nvSpPr>
      <xdr:spPr>
        <a:xfrm>
          <a:off x="855354" y="10556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95E2F5F2-6F2F-4904-A14F-53D4872DFB48}"/>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45AB29B-3FEA-43AC-9D27-44B3AC475D18}"/>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D5EB8360-2A47-437C-91A8-37FF922033CE}"/>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4BDF3BD2-D193-4C00-B9C9-07378EE40F65}"/>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93B00615-F07E-41B1-8FF2-13C026D48342}"/>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CB4B3FE4-DBCB-4213-8100-2D6AE56552AF}"/>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6C772460-082F-4110-85B9-F1D654069704}"/>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862972FA-49AB-4261-823B-CDB96099328E}"/>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9122A047-2235-47BA-AD1B-7351252900ED}"/>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97DEB649-4C04-403C-95C6-8CBD150E0533}"/>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66EB41BF-CAE2-494D-BA93-49FA436D428B}"/>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3" name="テキスト ボックス 212">
          <a:extLst>
            <a:ext uri="{FF2B5EF4-FFF2-40B4-BE49-F238E27FC236}">
              <a16:creationId xmlns:a16="http://schemas.microsoft.com/office/drawing/2014/main" id="{8B27F473-E469-4B87-A44D-A39973E999FE}"/>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6920D782-1B5B-495C-966F-C18AC52045BC}"/>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5" name="テキスト ボックス 214">
          <a:extLst>
            <a:ext uri="{FF2B5EF4-FFF2-40B4-BE49-F238E27FC236}">
              <a16:creationId xmlns:a16="http://schemas.microsoft.com/office/drawing/2014/main" id="{00A0B1E0-3131-4EEA-AF55-909BFA3202C1}"/>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86F60CCF-3F9E-465F-AE91-C868A02BE3C6}"/>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7" name="テキスト ボックス 216">
          <a:extLst>
            <a:ext uri="{FF2B5EF4-FFF2-40B4-BE49-F238E27FC236}">
              <a16:creationId xmlns:a16="http://schemas.microsoft.com/office/drawing/2014/main" id="{35950C48-701E-4CA3-8C57-45A4E6EC45CB}"/>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91E3CB79-8527-412D-987F-914476586B8A}"/>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9" name="テキスト ボックス 218">
          <a:extLst>
            <a:ext uri="{FF2B5EF4-FFF2-40B4-BE49-F238E27FC236}">
              <a16:creationId xmlns:a16="http://schemas.microsoft.com/office/drawing/2014/main" id="{0D79D9E5-3C30-4EEC-AC66-EDF8D6B6F5B5}"/>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37B01888-111F-47F9-96FE-3562A159644B}"/>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1" name="テキスト ボックス 220">
          <a:extLst>
            <a:ext uri="{FF2B5EF4-FFF2-40B4-BE49-F238E27FC236}">
              <a16:creationId xmlns:a16="http://schemas.microsoft.com/office/drawing/2014/main" id="{36581BBD-A5A2-4A74-9C61-228A165351EE}"/>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AD623031-4C24-4590-840C-35496ACD597A}"/>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0C97C70F-CF81-4E31-A3EF-C81C2420BC3D}"/>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3F531996-41E1-4726-A65C-EB39BF18AFF6}"/>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63</xdr:row>
      <xdr:rowOff>0</xdr:rowOff>
    </xdr:to>
    <xdr:cxnSp macro="">
      <xdr:nvCxnSpPr>
        <xdr:cNvPr id="225" name="直線コネクタ 224">
          <a:extLst>
            <a:ext uri="{FF2B5EF4-FFF2-40B4-BE49-F238E27FC236}">
              <a16:creationId xmlns:a16="http://schemas.microsoft.com/office/drawing/2014/main" id="{7288B00B-3786-430C-AA85-F81547E8BA8D}"/>
            </a:ext>
          </a:extLst>
        </xdr:cNvPr>
        <xdr:cNvCxnSpPr/>
      </xdr:nvCxnSpPr>
      <xdr:spPr>
        <a:xfrm flipV="1">
          <a:off x="9429115" y="963549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3827</xdr:rowOff>
    </xdr:from>
    <xdr:ext cx="469744" cy="259045"/>
    <xdr:sp macro="" textlink="">
      <xdr:nvSpPr>
        <xdr:cNvPr id="226" name="【体育館・プール】&#10;一人当たり面積最小値テキスト">
          <a:extLst>
            <a:ext uri="{FF2B5EF4-FFF2-40B4-BE49-F238E27FC236}">
              <a16:creationId xmlns:a16="http://schemas.microsoft.com/office/drawing/2014/main" id="{AE2D3A75-1DB1-4FB5-A598-F014598A766E}"/>
            </a:ext>
          </a:extLst>
        </xdr:cNvPr>
        <xdr:cNvSpPr txBox="1"/>
      </xdr:nvSpPr>
      <xdr:spPr>
        <a:xfrm>
          <a:off x="9467850" y="108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0</xdr:rowOff>
    </xdr:from>
    <xdr:to>
      <xdr:col>55</xdr:col>
      <xdr:colOff>88900</xdr:colOff>
      <xdr:row>63</xdr:row>
      <xdr:rowOff>0</xdr:rowOff>
    </xdr:to>
    <xdr:cxnSp macro="">
      <xdr:nvCxnSpPr>
        <xdr:cNvPr id="227" name="直線コネクタ 226">
          <a:extLst>
            <a:ext uri="{FF2B5EF4-FFF2-40B4-BE49-F238E27FC236}">
              <a16:creationId xmlns:a16="http://schemas.microsoft.com/office/drawing/2014/main" id="{2D4B20A4-6526-4B6D-A499-A092FCD9C947}"/>
            </a:ext>
          </a:extLst>
        </xdr:cNvPr>
        <xdr:cNvCxnSpPr/>
      </xdr:nvCxnSpPr>
      <xdr:spPr>
        <a:xfrm>
          <a:off x="9356090" y="108013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152417</xdr:rowOff>
    </xdr:from>
    <xdr:ext cx="469744" cy="259045"/>
    <xdr:sp macro="" textlink="">
      <xdr:nvSpPr>
        <xdr:cNvPr id="228" name="【体育館・プール】&#10;一人当たり面積最大値テキスト">
          <a:extLst>
            <a:ext uri="{FF2B5EF4-FFF2-40B4-BE49-F238E27FC236}">
              <a16:creationId xmlns:a16="http://schemas.microsoft.com/office/drawing/2014/main" id="{36EA9606-95A1-4449-A57A-827A55260600}"/>
            </a:ext>
          </a:extLst>
        </xdr:cNvPr>
        <xdr:cNvSpPr txBox="1"/>
      </xdr:nvSpPr>
      <xdr:spPr>
        <a:xfrm>
          <a:off x="9467850" y="9410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29" name="直線コネクタ 228">
          <a:extLst>
            <a:ext uri="{FF2B5EF4-FFF2-40B4-BE49-F238E27FC236}">
              <a16:creationId xmlns:a16="http://schemas.microsoft.com/office/drawing/2014/main" id="{7A0D94BD-DE0F-4DBA-BDC5-4B84C74748ED}"/>
            </a:ext>
          </a:extLst>
        </xdr:cNvPr>
        <xdr:cNvCxnSpPr/>
      </xdr:nvCxnSpPr>
      <xdr:spPr>
        <a:xfrm>
          <a:off x="9356090" y="96354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45737</xdr:rowOff>
    </xdr:from>
    <xdr:ext cx="469744" cy="259045"/>
    <xdr:sp macro="" textlink="">
      <xdr:nvSpPr>
        <xdr:cNvPr id="230" name="【体育館・プール】&#10;一人当たり面積平均値テキスト">
          <a:extLst>
            <a:ext uri="{FF2B5EF4-FFF2-40B4-BE49-F238E27FC236}">
              <a16:creationId xmlns:a16="http://schemas.microsoft.com/office/drawing/2014/main" id="{A476AC27-414C-4F86-97C7-079BC7871E74}"/>
            </a:ext>
          </a:extLst>
        </xdr:cNvPr>
        <xdr:cNvSpPr txBox="1"/>
      </xdr:nvSpPr>
      <xdr:spPr>
        <a:xfrm>
          <a:off x="9467850" y="10506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67310</xdr:rowOff>
    </xdr:from>
    <xdr:to>
      <xdr:col>55</xdr:col>
      <xdr:colOff>50800</xdr:colOff>
      <xdr:row>61</xdr:row>
      <xdr:rowOff>168910</xdr:rowOff>
    </xdr:to>
    <xdr:sp macro="" textlink="">
      <xdr:nvSpPr>
        <xdr:cNvPr id="231" name="フローチャート: 判断 230">
          <a:extLst>
            <a:ext uri="{FF2B5EF4-FFF2-40B4-BE49-F238E27FC236}">
              <a16:creationId xmlns:a16="http://schemas.microsoft.com/office/drawing/2014/main" id="{77F51D39-99AA-4D03-9A9E-8086163566BA}"/>
            </a:ext>
          </a:extLst>
        </xdr:cNvPr>
        <xdr:cNvSpPr/>
      </xdr:nvSpPr>
      <xdr:spPr>
        <a:xfrm>
          <a:off x="9394190" y="10523855"/>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78740</xdr:rowOff>
    </xdr:from>
    <xdr:to>
      <xdr:col>50</xdr:col>
      <xdr:colOff>165100</xdr:colOff>
      <xdr:row>62</xdr:row>
      <xdr:rowOff>8890</xdr:rowOff>
    </xdr:to>
    <xdr:sp macro="" textlink="">
      <xdr:nvSpPr>
        <xdr:cNvPr id="232" name="フローチャート: 判断 231">
          <a:extLst>
            <a:ext uri="{FF2B5EF4-FFF2-40B4-BE49-F238E27FC236}">
              <a16:creationId xmlns:a16="http://schemas.microsoft.com/office/drawing/2014/main" id="{CFFEA370-037B-454C-AC86-96484F3B1454}"/>
            </a:ext>
          </a:extLst>
        </xdr:cNvPr>
        <xdr:cNvSpPr/>
      </xdr:nvSpPr>
      <xdr:spPr>
        <a:xfrm>
          <a:off x="8632190" y="105371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B1F07C97-7575-44D9-9F18-3559FA7AA2A8}"/>
            </a:ext>
          </a:extLst>
        </xdr:cNvPr>
        <xdr:cNvSpPr/>
      </xdr:nvSpPr>
      <xdr:spPr>
        <a:xfrm>
          <a:off x="7846060" y="105524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33020</xdr:rowOff>
    </xdr:from>
    <xdr:to>
      <xdr:col>41</xdr:col>
      <xdr:colOff>101600</xdr:colOff>
      <xdr:row>61</xdr:row>
      <xdr:rowOff>134620</xdr:rowOff>
    </xdr:to>
    <xdr:sp macro="" textlink="">
      <xdr:nvSpPr>
        <xdr:cNvPr id="234" name="フローチャート: 判断 233">
          <a:extLst>
            <a:ext uri="{FF2B5EF4-FFF2-40B4-BE49-F238E27FC236}">
              <a16:creationId xmlns:a16="http://schemas.microsoft.com/office/drawing/2014/main" id="{F98D96E5-5661-4B18-BC64-98C9015F2C60}"/>
            </a:ext>
          </a:extLst>
        </xdr:cNvPr>
        <xdr:cNvSpPr/>
      </xdr:nvSpPr>
      <xdr:spPr>
        <a:xfrm>
          <a:off x="7029450" y="10489565"/>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48260</xdr:rowOff>
    </xdr:from>
    <xdr:to>
      <xdr:col>36</xdr:col>
      <xdr:colOff>165100</xdr:colOff>
      <xdr:row>61</xdr:row>
      <xdr:rowOff>149860</xdr:rowOff>
    </xdr:to>
    <xdr:sp macro="" textlink="">
      <xdr:nvSpPr>
        <xdr:cNvPr id="235" name="フローチャート: 判断 234">
          <a:extLst>
            <a:ext uri="{FF2B5EF4-FFF2-40B4-BE49-F238E27FC236}">
              <a16:creationId xmlns:a16="http://schemas.microsoft.com/office/drawing/2014/main" id="{F210077A-0CC3-4AD0-A752-FB8155DB7156}"/>
            </a:ext>
          </a:extLst>
        </xdr:cNvPr>
        <xdr:cNvSpPr/>
      </xdr:nvSpPr>
      <xdr:spPr>
        <a:xfrm>
          <a:off x="6231890" y="10508615"/>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AB2A7A0A-794F-45E3-BABD-360AF9CE4D04}"/>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1830BA8B-7EE0-4F85-BE93-721523892C29}"/>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8F00E310-826D-4324-8AEB-66D37C774217}"/>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DB12EB68-EC0B-40E2-BC74-3EE6AB600E0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D1D398E-8848-4895-AC2C-CE19910834DB}"/>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154940</xdr:rowOff>
    </xdr:from>
    <xdr:to>
      <xdr:col>55</xdr:col>
      <xdr:colOff>50800</xdr:colOff>
      <xdr:row>56</xdr:row>
      <xdr:rowOff>85090</xdr:rowOff>
    </xdr:to>
    <xdr:sp macro="" textlink="">
      <xdr:nvSpPr>
        <xdr:cNvPr id="241" name="楕円 240">
          <a:extLst>
            <a:ext uri="{FF2B5EF4-FFF2-40B4-BE49-F238E27FC236}">
              <a16:creationId xmlns:a16="http://schemas.microsoft.com/office/drawing/2014/main" id="{03442BB1-5870-4CAB-98F2-7CB9D57F662F}"/>
            </a:ext>
          </a:extLst>
        </xdr:cNvPr>
        <xdr:cNvSpPr/>
      </xdr:nvSpPr>
      <xdr:spPr>
        <a:xfrm>
          <a:off x="9394190" y="9584690"/>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107967</xdr:rowOff>
    </xdr:from>
    <xdr:ext cx="469744" cy="259045"/>
    <xdr:sp macro="" textlink="">
      <xdr:nvSpPr>
        <xdr:cNvPr id="242" name="【体育館・プール】&#10;一人当たり面積該当値テキスト">
          <a:extLst>
            <a:ext uri="{FF2B5EF4-FFF2-40B4-BE49-F238E27FC236}">
              <a16:creationId xmlns:a16="http://schemas.microsoft.com/office/drawing/2014/main" id="{4448D2F1-24DF-40F1-B7A0-75D4735F65F2}"/>
            </a:ext>
          </a:extLst>
        </xdr:cNvPr>
        <xdr:cNvSpPr txBox="1"/>
      </xdr:nvSpPr>
      <xdr:spPr>
        <a:xfrm>
          <a:off x="9467850" y="9535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170180</xdr:rowOff>
    </xdr:from>
    <xdr:to>
      <xdr:col>50</xdr:col>
      <xdr:colOff>165100</xdr:colOff>
      <xdr:row>56</xdr:row>
      <xdr:rowOff>100330</xdr:rowOff>
    </xdr:to>
    <xdr:sp macro="" textlink="">
      <xdr:nvSpPr>
        <xdr:cNvPr id="243" name="楕円 242">
          <a:extLst>
            <a:ext uri="{FF2B5EF4-FFF2-40B4-BE49-F238E27FC236}">
              <a16:creationId xmlns:a16="http://schemas.microsoft.com/office/drawing/2014/main" id="{E6B42C2B-F0CD-4D88-BA91-A497E3A47D35}"/>
            </a:ext>
          </a:extLst>
        </xdr:cNvPr>
        <xdr:cNvSpPr/>
      </xdr:nvSpPr>
      <xdr:spPr>
        <a:xfrm>
          <a:off x="8632190" y="96037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34290</xdr:rowOff>
    </xdr:from>
    <xdr:to>
      <xdr:col>55</xdr:col>
      <xdr:colOff>0</xdr:colOff>
      <xdr:row>56</xdr:row>
      <xdr:rowOff>49530</xdr:rowOff>
    </xdr:to>
    <xdr:cxnSp macro="">
      <xdr:nvCxnSpPr>
        <xdr:cNvPr id="244" name="直線コネクタ 243">
          <a:extLst>
            <a:ext uri="{FF2B5EF4-FFF2-40B4-BE49-F238E27FC236}">
              <a16:creationId xmlns:a16="http://schemas.microsoft.com/office/drawing/2014/main" id="{C9E7ED58-F4F1-46E3-B224-85F02D8E9C3E}"/>
            </a:ext>
          </a:extLst>
        </xdr:cNvPr>
        <xdr:cNvCxnSpPr/>
      </xdr:nvCxnSpPr>
      <xdr:spPr>
        <a:xfrm flipV="1">
          <a:off x="8686800" y="9635490"/>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13970</xdr:rowOff>
    </xdr:from>
    <xdr:to>
      <xdr:col>46</xdr:col>
      <xdr:colOff>38100</xdr:colOff>
      <xdr:row>56</xdr:row>
      <xdr:rowOff>115570</xdr:rowOff>
    </xdr:to>
    <xdr:sp macro="" textlink="">
      <xdr:nvSpPr>
        <xdr:cNvPr id="245" name="楕円 244">
          <a:extLst>
            <a:ext uri="{FF2B5EF4-FFF2-40B4-BE49-F238E27FC236}">
              <a16:creationId xmlns:a16="http://schemas.microsoft.com/office/drawing/2014/main" id="{D97EF48D-751E-47F4-B22C-C419E579C27C}"/>
            </a:ext>
          </a:extLst>
        </xdr:cNvPr>
        <xdr:cNvSpPr/>
      </xdr:nvSpPr>
      <xdr:spPr>
        <a:xfrm>
          <a:off x="7846060" y="96189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49530</xdr:rowOff>
    </xdr:from>
    <xdr:to>
      <xdr:col>50</xdr:col>
      <xdr:colOff>114300</xdr:colOff>
      <xdr:row>56</xdr:row>
      <xdr:rowOff>64770</xdr:rowOff>
    </xdr:to>
    <xdr:cxnSp macro="">
      <xdr:nvCxnSpPr>
        <xdr:cNvPr id="246" name="直線コネクタ 245">
          <a:extLst>
            <a:ext uri="{FF2B5EF4-FFF2-40B4-BE49-F238E27FC236}">
              <a16:creationId xmlns:a16="http://schemas.microsoft.com/office/drawing/2014/main" id="{C4D62D88-9B8A-486D-8AC3-FD23FB3F725F}"/>
            </a:ext>
          </a:extLst>
        </xdr:cNvPr>
        <xdr:cNvCxnSpPr/>
      </xdr:nvCxnSpPr>
      <xdr:spPr>
        <a:xfrm flipV="1">
          <a:off x="7889240" y="965454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71120</xdr:rowOff>
    </xdr:from>
    <xdr:to>
      <xdr:col>41</xdr:col>
      <xdr:colOff>101600</xdr:colOff>
      <xdr:row>57</xdr:row>
      <xdr:rowOff>1270</xdr:rowOff>
    </xdr:to>
    <xdr:sp macro="" textlink="">
      <xdr:nvSpPr>
        <xdr:cNvPr id="247" name="楕円 246">
          <a:extLst>
            <a:ext uri="{FF2B5EF4-FFF2-40B4-BE49-F238E27FC236}">
              <a16:creationId xmlns:a16="http://schemas.microsoft.com/office/drawing/2014/main" id="{280FAE9D-0089-4BF3-BE29-3B75B15008CD}"/>
            </a:ext>
          </a:extLst>
        </xdr:cNvPr>
        <xdr:cNvSpPr/>
      </xdr:nvSpPr>
      <xdr:spPr>
        <a:xfrm>
          <a:off x="7029450" y="96704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64770</xdr:rowOff>
    </xdr:from>
    <xdr:to>
      <xdr:col>45</xdr:col>
      <xdr:colOff>177800</xdr:colOff>
      <xdr:row>56</xdr:row>
      <xdr:rowOff>121920</xdr:rowOff>
    </xdr:to>
    <xdr:cxnSp macro="">
      <xdr:nvCxnSpPr>
        <xdr:cNvPr id="248" name="直線コネクタ 247">
          <a:extLst>
            <a:ext uri="{FF2B5EF4-FFF2-40B4-BE49-F238E27FC236}">
              <a16:creationId xmlns:a16="http://schemas.microsoft.com/office/drawing/2014/main" id="{8DEC637A-6D75-4EE9-97B6-F8F0EC5D7496}"/>
            </a:ext>
          </a:extLst>
        </xdr:cNvPr>
        <xdr:cNvCxnSpPr/>
      </xdr:nvCxnSpPr>
      <xdr:spPr>
        <a:xfrm flipV="1">
          <a:off x="7084060" y="9664065"/>
          <a:ext cx="80518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86360</xdr:rowOff>
    </xdr:from>
    <xdr:to>
      <xdr:col>36</xdr:col>
      <xdr:colOff>165100</xdr:colOff>
      <xdr:row>57</xdr:row>
      <xdr:rowOff>16510</xdr:rowOff>
    </xdr:to>
    <xdr:sp macro="" textlink="">
      <xdr:nvSpPr>
        <xdr:cNvPr id="249" name="楕円 248">
          <a:extLst>
            <a:ext uri="{FF2B5EF4-FFF2-40B4-BE49-F238E27FC236}">
              <a16:creationId xmlns:a16="http://schemas.microsoft.com/office/drawing/2014/main" id="{A4E14762-5CF9-446E-84FE-35BB18426ED1}"/>
            </a:ext>
          </a:extLst>
        </xdr:cNvPr>
        <xdr:cNvSpPr/>
      </xdr:nvSpPr>
      <xdr:spPr>
        <a:xfrm>
          <a:off x="6231890" y="968946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121920</xdr:rowOff>
    </xdr:from>
    <xdr:to>
      <xdr:col>41</xdr:col>
      <xdr:colOff>50800</xdr:colOff>
      <xdr:row>56</xdr:row>
      <xdr:rowOff>137160</xdr:rowOff>
    </xdr:to>
    <xdr:cxnSp macro="">
      <xdr:nvCxnSpPr>
        <xdr:cNvPr id="250" name="直線コネクタ 249">
          <a:extLst>
            <a:ext uri="{FF2B5EF4-FFF2-40B4-BE49-F238E27FC236}">
              <a16:creationId xmlns:a16="http://schemas.microsoft.com/office/drawing/2014/main" id="{E63353F7-A49C-48FB-B916-9EF739307161}"/>
            </a:ext>
          </a:extLst>
        </xdr:cNvPr>
        <xdr:cNvCxnSpPr/>
      </xdr:nvCxnSpPr>
      <xdr:spPr>
        <a:xfrm flipV="1">
          <a:off x="6286500" y="972502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xdr:rowOff>
    </xdr:from>
    <xdr:ext cx="469744" cy="259045"/>
    <xdr:sp macro="" textlink="">
      <xdr:nvSpPr>
        <xdr:cNvPr id="251" name="n_1aveValue【体育館・プール】&#10;一人当たり面積">
          <a:extLst>
            <a:ext uri="{FF2B5EF4-FFF2-40B4-BE49-F238E27FC236}">
              <a16:creationId xmlns:a16="http://schemas.microsoft.com/office/drawing/2014/main" id="{D69220A2-96A1-4FB0-8002-9145BFBC40AB}"/>
            </a:ext>
          </a:extLst>
        </xdr:cNvPr>
        <xdr:cNvSpPr txBox="1"/>
      </xdr:nvSpPr>
      <xdr:spPr>
        <a:xfrm>
          <a:off x="8454467" y="1062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11447</xdr:rowOff>
    </xdr:from>
    <xdr:ext cx="469744" cy="259045"/>
    <xdr:sp macro="" textlink="">
      <xdr:nvSpPr>
        <xdr:cNvPr id="252" name="n_2aveValue【体育館・プール】&#10;一人当たり面積">
          <a:extLst>
            <a:ext uri="{FF2B5EF4-FFF2-40B4-BE49-F238E27FC236}">
              <a16:creationId xmlns:a16="http://schemas.microsoft.com/office/drawing/2014/main" id="{84E52173-A8ED-4F9E-AE27-CDF7BA024B54}"/>
            </a:ext>
          </a:extLst>
        </xdr:cNvPr>
        <xdr:cNvSpPr txBox="1"/>
      </xdr:nvSpPr>
      <xdr:spPr>
        <a:xfrm>
          <a:off x="7673417" y="1064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125747</xdr:rowOff>
    </xdr:from>
    <xdr:ext cx="469744" cy="259045"/>
    <xdr:sp macro="" textlink="">
      <xdr:nvSpPr>
        <xdr:cNvPr id="253" name="n_3aveValue【体育館・プール】&#10;一人当たり面積">
          <a:extLst>
            <a:ext uri="{FF2B5EF4-FFF2-40B4-BE49-F238E27FC236}">
              <a16:creationId xmlns:a16="http://schemas.microsoft.com/office/drawing/2014/main" id="{2C542A70-92E6-45E2-94AC-6D200B0C8DDB}"/>
            </a:ext>
          </a:extLst>
        </xdr:cNvPr>
        <xdr:cNvSpPr txBox="1"/>
      </xdr:nvSpPr>
      <xdr:spPr>
        <a:xfrm>
          <a:off x="6866332" y="1058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140987</xdr:rowOff>
    </xdr:from>
    <xdr:ext cx="469744" cy="259045"/>
    <xdr:sp macro="" textlink="">
      <xdr:nvSpPr>
        <xdr:cNvPr id="254" name="n_4aveValue【体育館・プール】&#10;一人当たり面積">
          <a:extLst>
            <a:ext uri="{FF2B5EF4-FFF2-40B4-BE49-F238E27FC236}">
              <a16:creationId xmlns:a16="http://schemas.microsoft.com/office/drawing/2014/main" id="{3033F0E4-CCC6-4331-A356-28939432F605}"/>
            </a:ext>
          </a:extLst>
        </xdr:cNvPr>
        <xdr:cNvSpPr txBox="1"/>
      </xdr:nvSpPr>
      <xdr:spPr>
        <a:xfrm>
          <a:off x="6068772" y="10597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116857</xdr:rowOff>
    </xdr:from>
    <xdr:ext cx="469744" cy="259045"/>
    <xdr:sp macro="" textlink="">
      <xdr:nvSpPr>
        <xdr:cNvPr id="255" name="n_1mainValue【体育館・プール】&#10;一人当たり面積">
          <a:extLst>
            <a:ext uri="{FF2B5EF4-FFF2-40B4-BE49-F238E27FC236}">
              <a16:creationId xmlns:a16="http://schemas.microsoft.com/office/drawing/2014/main" id="{7991E9AD-1D48-4BBA-9ED1-4A5182E27A69}"/>
            </a:ext>
          </a:extLst>
        </xdr:cNvPr>
        <xdr:cNvSpPr txBox="1"/>
      </xdr:nvSpPr>
      <xdr:spPr>
        <a:xfrm>
          <a:off x="8454467" y="9375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132097</xdr:rowOff>
    </xdr:from>
    <xdr:ext cx="469744" cy="259045"/>
    <xdr:sp macro="" textlink="">
      <xdr:nvSpPr>
        <xdr:cNvPr id="256" name="n_2mainValue【体育館・プール】&#10;一人当たり面積">
          <a:extLst>
            <a:ext uri="{FF2B5EF4-FFF2-40B4-BE49-F238E27FC236}">
              <a16:creationId xmlns:a16="http://schemas.microsoft.com/office/drawing/2014/main" id="{8441B527-D98E-4827-947C-6809C296EBBA}"/>
            </a:ext>
          </a:extLst>
        </xdr:cNvPr>
        <xdr:cNvSpPr txBox="1"/>
      </xdr:nvSpPr>
      <xdr:spPr>
        <a:xfrm>
          <a:off x="7673417" y="939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17797</xdr:rowOff>
    </xdr:from>
    <xdr:ext cx="469744" cy="259045"/>
    <xdr:sp macro="" textlink="">
      <xdr:nvSpPr>
        <xdr:cNvPr id="257" name="n_3mainValue【体育館・プール】&#10;一人当たり面積">
          <a:extLst>
            <a:ext uri="{FF2B5EF4-FFF2-40B4-BE49-F238E27FC236}">
              <a16:creationId xmlns:a16="http://schemas.microsoft.com/office/drawing/2014/main" id="{EA3E8A52-E615-4756-B81F-90F14EB0057B}"/>
            </a:ext>
          </a:extLst>
        </xdr:cNvPr>
        <xdr:cNvSpPr txBox="1"/>
      </xdr:nvSpPr>
      <xdr:spPr>
        <a:xfrm>
          <a:off x="6866332" y="945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33037</xdr:rowOff>
    </xdr:from>
    <xdr:ext cx="469744" cy="259045"/>
    <xdr:sp macro="" textlink="">
      <xdr:nvSpPr>
        <xdr:cNvPr id="258" name="n_4mainValue【体育館・プール】&#10;一人当たり面積">
          <a:extLst>
            <a:ext uri="{FF2B5EF4-FFF2-40B4-BE49-F238E27FC236}">
              <a16:creationId xmlns:a16="http://schemas.microsoft.com/office/drawing/2014/main" id="{E900AE42-300F-4EF4-8D62-E2A4F533F614}"/>
            </a:ext>
          </a:extLst>
        </xdr:cNvPr>
        <xdr:cNvSpPr txBox="1"/>
      </xdr:nvSpPr>
      <xdr:spPr>
        <a:xfrm>
          <a:off x="6068772" y="9460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511C0113-C45D-40B7-B04A-7997DFDFA8C0}"/>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A86FC0AA-B8BF-4517-AAD2-12E0D1E7E261}"/>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A583997C-9790-44CE-8658-5A7D819B107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19C96B5D-D79B-471A-9262-40E05355069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2CE13B7-A438-424E-B1AD-8AC621D57F36}"/>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83485E30-A33D-4D31-96E0-F9EE260B9828}"/>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4119100-1F9C-4FC7-ADF9-2A1F66B2BD40}"/>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B2FDD399-B647-4088-AC90-0C9A36B84D46}"/>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E4C7B101-94FE-408E-A94C-69779F3075FA}"/>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34B86AF5-3890-4EC5-98BE-24736ADDE59E}"/>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69" name="テキスト ボックス 268">
          <a:extLst>
            <a:ext uri="{FF2B5EF4-FFF2-40B4-BE49-F238E27FC236}">
              <a16:creationId xmlns:a16="http://schemas.microsoft.com/office/drawing/2014/main" id="{B3D1442D-0D2A-455F-8434-161B8DCC2C4B}"/>
            </a:ext>
          </a:extLst>
        </xdr:cNvPr>
        <xdr:cNvSpPr txBox="1"/>
      </xdr:nvSpPr>
      <xdr:spPr>
        <a:xfrm>
          <a:off x="343701" y="15099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9A0E5441-1291-42D5-A6A6-383369AB417B}"/>
            </a:ext>
          </a:extLst>
        </xdr:cNvPr>
        <xdr:cNvCxnSpPr/>
      </xdr:nvCxnSpPr>
      <xdr:spPr>
        <a:xfrm>
          <a:off x="68580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9A18CE59-D5C4-459B-AB4C-7C239AAFE73F}"/>
            </a:ext>
          </a:extLst>
        </xdr:cNvPr>
        <xdr:cNvSpPr txBox="1"/>
      </xdr:nvSpPr>
      <xdr:spPr>
        <a:xfrm>
          <a:off x="343701" y="1476739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C6AC4A5E-C01A-4928-A4DF-ECB12BF7458E}"/>
            </a:ext>
          </a:extLst>
        </xdr:cNvPr>
        <xdr:cNvCxnSpPr/>
      </xdr:nvCxnSpPr>
      <xdr:spPr>
        <a:xfrm>
          <a:off x="68580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97226610-9AF6-441A-822B-48C457ED9FB3}"/>
            </a:ext>
          </a:extLst>
        </xdr:cNvPr>
        <xdr:cNvSpPr txBox="1"/>
      </xdr:nvSpPr>
      <xdr:spPr>
        <a:xfrm>
          <a:off x="34370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B88DE992-2BBA-4331-AA23-99C2AD9D861F}"/>
            </a:ext>
          </a:extLst>
        </xdr:cNvPr>
        <xdr:cNvCxnSpPr/>
      </xdr:nvCxnSpPr>
      <xdr:spPr>
        <a:xfrm>
          <a:off x="68580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5246600F-FF52-40CF-B245-001324D3ABBD}"/>
            </a:ext>
          </a:extLst>
        </xdr:cNvPr>
        <xdr:cNvSpPr txBox="1"/>
      </xdr:nvSpPr>
      <xdr:spPr>
        <a:xfrm>
          <a:off x="34370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268CBE64-475C-4A04-9F61-4DB73E1BCC8F}"/>
            </a:ext>
          </a:extLst>
        </xdr:cNvPr>
        <xdr:cNvCxnSpPr/>
      </xdr:nvCxnSpPr>
      <xdr:spPr>
        <a:xfrm>
          <a:off x="68580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3E66AB81-39C0-44ED-9538-9F197C4CEE0B}"/>
            </a:ext>
          </a:extLst>
        </xdr:cNvPr>
        <xdr:cNvSpPr txBox="1"/>
      </xdr:nvSpPr>
      <xdr:spPr>
        <a:xfrm>
          <a:off x="34370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05FA8BC5-28E5-4E51-BE15-B04A1781A94C}"/>
            </a:ext>
          </a:extLst>
        </xdr:cNvPr>
        <xdr:cNvCxnSpPr/>
      </xdr:nvCxnSpPr>
      <xdr:spPr>
        <a:xfrm>
          <a:off x="68580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0AFE224B-FE13-431E-A8B8-6EECF3D1335A}"/>
            </a:ext>
          </a:extLst>
        </xdr:cNvPr>
        <xdr:cNvSpPr txBox="1"/>
      </xdr:nvSpPr>
      <xdr:spPr>
        <a:xfrm>
          <a:off x="34370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C5DA02D8-0FD4-4B8D-A441-FE75B62B0A81}"/>
            </a:ext>
          </a:extLst>
        </xdr:cNvPr>
        <xdr:cNvCxnSpPr/>
      </xdr:nvCxnSpPr>
      <xdr:spPr>
        <a:xfrm>
          <a:off x="68580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2E951B15-C6E8-420D-9D5E-B6EE2094D37B}"/>
            </a:ext>
          </a:extLst>
        </xdr:cNvPr>
        <xdr:cNvSpPr txBox="1"/>
      </xdr:nvSpPr>
      <xdr:spPr>
        <a:xfrm>
          <a:off x="343701" y="131364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8D5AA27B-4645-4672-90B1-DF1859F12397}"/>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84AC2F54-CC61-454F-8298-A8083EF3722D}"/>
            </a:ext>
          </a:extLst>
        </xdr:cNvPr>
        <xdr:cNvSpPr txBox="1"/>
      </xdr:nvSpPr>
      <xdr:spPr>
        <a:xfrm>
          <a:off x="343701" y="12813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福祉施設】&#10;有形固定資産減価償却率グラフ枠">
          <a:extLst>
            <a:ext uri="{FF2B5EF4-FFF2-40B4-BE49-F238E27FC236}">
              <a16:creationId xmlns:a16="http://schemas.microsoft.com/office/drawing/2014/main" id="{E7802FEB-CFF7-464E-B678-96C64565F2CE}"/>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52795</xdr:rowOff>
    </xdr:from>
    <xdr:to>
      <xdr:col>24</xdr:col>
      <xdr:colOff>62865</xdr:colOff>
      <xdr:row>86</xdr:row>
      <xdr:rowOff>74023</xdr:rowOff>
    </xdr:to>
    <xdr:cxnSp macro="">
      <xdr:nvCxnSpPr>
        <xdr:cNvPr id="285" name="直線コネクタ 284">
          <a:extLst>
            <a:ext uri="{FF2B5EF4-FFF2-40B4-BE49-F238E27FC236}">
              <a16:creationId xmlns:a16="http://schemas.microsoft.com/office/drawing/2014/main" id="{27CB57A4-8B72-44B1-93C5-186776CE689F}"/>
            </a:ext>
          </a:extLst>
        </xdr:cNvPr>
        <xdr:cNvCxnSpPr/>
      </xdr:nvCxnSpPr>
      <xdr:spPr>
        <a:xfrm flipV="1">
          <a:off x="4173855" y="13258255"/>
          <a:ext cx="0" cy="1560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86" name="【福祉施設】&#10;有形固定資産減価償却率最小値テキスト">
          <a:extLst>
            <a:ext uri="{FF2B5EF4-FFF2-40B4-BE49-F238E27FC236}">
              <a16:creationId xmlns:a16="http://schemas.microsoft.com/office/drawing/2014/main" id="{0F712DBC-5536-46E2-8712-40547855E52F}"/>
            </a:ext>
          </a:extLst>
        </xdr:cNvPr>
        <xdr:cNvSpPr txBox="1"/>
      </xdr:nvSpPr>
      <xdr:spPr>
        <a:xfrm>
          <a:off x="421259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87" name="直線コネクタ 286">
          <a:extLst>
            <a:ext uri="{FF2B5EF4-FFF2-40B4-BE49-F238E27FC236}">
              <a16:creationId xmlns:a16="http://schemas.microsoft.com/office/drawing/2014/main" id="{57873F18-5DDB-4BEF-95AB-DDCBFFF2643E}"/>
            </a:ext>
          </a:extLst>
        </xdr:cNvPr>
        <xdr:cNvCxnSpPr/>
      </xdr:nvCxnSpPr>
      <xdr:spPr>
        <a:xfrm>
          <a:off x="4112260" y="148187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170922</xdr:rowOff>
    </xdr:from>
    <xdr:ext cx="405111" cy="259045"/>
    <xdr:sp macro="" textlink="">
      <xdr:nvSpPr>
        <xdr:cNvPr id="288" name="【福祉施設】&#10;有形固定資産減価償却率最大値テキスト">
          <a:extLst>
            <a:ext uri="{FF2B5EF4-FFF2-40B4-BE49-F238E27FC236}">
              <a16:creationId xmlns:a16="http://schemas.microsoft.com/office/drawing/2014/main" id="{5CE209EA-DF44-4A16-9E79-ABB98773EBB3}"/>
            </a:ext>
          </a:extLst>
        </xdr:cNvPr>
        <xdr:cNvSpPr txBox="1"/>
      </xdr:nvSpPr>
      <xdr:spPr>
        <a:xfrm>
          <a:off x="4212590" y="13033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52795</xdr:rowOff>
    </xdr:from>
    <xdr:to>
      <xdr:col>24</xdr:col>
      <xdr:colOff>152400</xdr:colOff>
      <xdr:row>77</xdr:row>
      <xdr:rowOff>52795</xdr:rowOff>
    </xdr:to>
    <xdr:cxnSp macro="">
      <xdr:nvCxnSpPr>
        <xdr:cNvPr id="289" name="直線コネクタ 288">
          <a:extLst>
            <a:ext uri="{FF2B5EF4-FFF2-40B4-BE49-F238E27FC236}">
              <a16:creationId xmlns:a16="http://schemas.microsoft.com/office/drawing/2014/main" id="{0506523E-F978-49C3-B1B4-C4972B1305D9}"/>
            </a:ext>
          </a:extLst>
        </xdr:cNvPr>
        <xdr:cNvCxnSpPr/>
      </xdr:nvCxnSpPr>
      <xdr:spPr>
        <a:xfrm>
          <a:off x="4112260" y="132582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109419</xdr:rowOff>
    </xdr:from>
    <xdr:ext cx="405111" cy="259045"/>
    <xdr:sp macro="" textlink="">
      <xdr:nvSpPr>
        <xdr:cNvPr id="290" name="【福祉施設】&#10;有形固定資産減価償却率平均値テキスト">
          <a:extLst>
            <a:ext uri="{FF2B5EF4-FFF2-40B4-BE49-F238E27FC236}">
              <a16:creationId xmlns:a16="http://schemas.microsoft.com/office/drawing/2014/main" id="{C8E8CAE5-236E-434C-A9CA-6EC7E10DB232}"/>
            </a:ext>
          </a:extLst>
        </xdr:cNvPr>
        <xdr:cNvSpPr txBox="1"/>
      </xdr:nvSpPr>
      <xdr:spPr>
        <a:xfrm>
          <a:off x="4212590" y="14166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130992</xdr:rowOff>
    </xdr:from>
    <xdr:to>
      <xdr:col>24</xdr:col>
      <xdr:colOff>114300</xdr:colOff>
      <xdr:row>83</xdr:row>
      <xdr:rowOff>61142</xdr:rowOff>
    </xdr:to>
    <xdr:sp macro="" textlink="">
      <xdr:nvSpPr>
        <xdr:cNvPr id="291" name="フローチャート: 判断 290">
          <a:extLst>
            <a:ext uri="{FF2B5EF4-FFF2-40B4-BE49-F238E27FC236}">
              <a16:creationId xmlns:a16="http://schemas.microsoft.com/office/drawing/2014/main" id="{5BFA822B-95EE-4970-9089-1E34876F744E}"/>
            </a:ext>
          </a:extLst>
        </xdr:cNvPr>
        <xdr:cNvSpPr/>
      </xdr:nvSpPr>
      <xdr:spPr>
        <a:xfrm>
          <a:off x="4131310" y="14193702"/>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98334</xdr:rowOff>
    </xdr:from>
    <xdr:to>
      <xdr:col>20</xdr:col>
      <xdr:colOff>38100</xdr:colOff>
      <xdr:row>83</xdr:row>
      <xdr:rowOff>28484</xdr:rowOff>
    </xdr:to>
    <xdr:sp macro="" textlink="">
      <xdr:nvSpPr>
        <xdr:cNvPr id="292" name="フローチャート: 判断 291">
          <a:extLst>
            <a:ext uri="{FF2B5EF4-FFF2-40B4-BE49-F238E27FC236}">
              <a16:creationId xmlns:a16="http://schemas.microsoft.com/office/drawing/2014/main" id="{799ED414-10DC-4DAA-B05A-46CAF1368BBE}"/>
            </a:ext>
          </a:extLst>
        </xdr:cNvPr>
        <xdr:cNvSpPr/>
      </xdr:nvSpPr>
      <xdr:spPr>
        <a:xfrm>
          <a:off x="3388360" y="1415342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29755</xdr:rowOff>
    </xdr:from>
    <xdr:to>
      <xdr:col>15</xdr:col>
      <xdr:colOff>101600</xdr:colOff>
      <xdr:row>82</xdr:row>
      <xdr:rowOff>131355</xdr:rowOff>
    </xdr:to>
    <xdr:sp macro="" textlink="">
      <xdr:nvSpPr>
        <xdr:cNvPr id="293" name="フローチャート: 判断 292">
          <a:extLst>
            <a:ext uri="{FF2B5EF4-FFF2-40B4-BE49-F238E27FC236}">
              <a16:creationId xmlns:a16="http://schemas.microsoft.com/office/drawing/2014/main" id="{2BDF6D01-9756-4E60-91A8-BA847439DD9D}"/>
            </a:ext>
          </a:extLst>
        </xdr:cNvPr>
        <xdr:cNvSpPr/>
      </xdr:nvSpPr>
      <xdr:spPr>
        <a:xfrm>
          <a:off x="2571750" y="1408675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145687</xdr:rowOff>
    </xdr:from>
    <xdr:to>
      <xdr:col>10</xdr:col>
      <xdr:colOff>165100</xdr:colOff>
      <xdr:row>82</xdr:row>
      <xdr:rowOff>75837</xdr:rowOff>
    </xdr:to>
    <xdr:sp macro="" textlink="">
      <xdr:nvSpPr>
        <xdr:cNvPr id="294" name="フローチャート: 判断 293">
          <a:extLst>
            <a:ext uri="{FF2B5EF4-FFF2-40B4-BE49-F238E27FC236}">
              <a16:creationId xmlns:a16="http://schemas.microsoft.com/office/drawing/2014/main" id="{7238AD29-513A-4DCB-8A47-76236ADEDE2A}"/>
            </a:ext>
          </a:extLst>
        </xdr:cNvPr>
        <xdr:cNvSpPr/>
      </xdr:nvSpPr>
      <xdr:spPr>
        <a:xfrm>
          <a:off x="1774190" y="1403123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73842</xdr:rowOff>
    </xdr:from>
    <xdr:to>
      <xdr:col>6</xdr:col>
      <xdr:colOff>38100</xdr:colOff>
      <xdr:row>82</xdr:row>
      <xdr:rowOff>3992</xdr:rowOff>
    </xdr:to>
    <xdr:sp macro="" textlink="">
      <xdr:nvSpPr>
        <xdr:cNvPr id="295" name="フローチャート: 判断 294">
          <a:extLst>
            <a:ext uri="{FF2B5EF4-FFF2-40B4-BE49-F238E27FC236}">
              <a16:creationId xmlns:a16="http://schemas.microsoft.com/office/drawing/2014/main" id="{99CE0FAC-4500-4619-A428-F38586CCFB9D}"/>
            </a:ext>
          </a:extLst>
        </xdr:cNvPr>
        <xdr:cNvSpPr/>
      </xdr:nvSpPr>
      <xdr:spPr>
        <a:xfrm>
          <a:off x="988060" y="1396129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C2965989-AFCC-441A-90A6-35DA67471161}"/>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09FA9C9B-7A29-499C-9407-E98D39B21696}"/>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6F38122-2FA7-4A65-9917-C6B4491FD6DD}"/>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A6D0BA4-B97E-455B-A825-6E57A99A97A6}"/>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42B80DD-82AA-470E-994E-3BD6B50A0E24}"/>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157118</xdr:rowOff>
    </xdr:from>
    <xdr:to>
      <xdr:col>24</xdr:col>
      <xdr:colOff>114300</xdr:colOff>
      <xdr:row>81</xdr:row>
      <xdr:rowOff>87268</xdr:rowOff>
    </xdr:to>
    <xdr:sp macro="" textlink="">
      <xdr:nvSpPr>
        <xdr:cNvPr id="301" name="楕円 300">
          <a:extLst>
            <a:ext uri="{FF2B5EF4-FFF2-40B4-BE49-F238E27FC236}">
              <a16:creationId xmlns:a16="http://schemas.microsoft.com/office/drawing/2014/main" id="{3455E428-A870-408C-B260-B54E3716E5E5}"/>
            </a:ext>
          </a:extLst>
        </xdr:cNvPr>
        <xdr:cNvSpPr/>
      </xdr:nvSpPr>
      <xdr:spPr>
        <a:xfrm>
          <a:off x="4131310" y="13875023"/>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8545</xdr:rowOff>
    </xdr:from>
    <xdr:ext cx="405111" cy="259045"/>
    <xdr:sp macro="" textlink="">
      <xdr:nvSpPr>
        <xdr:cNvPr id="302" name="【福祉施設】&#10;有形固定資産減価償却率該当値テキスト">
          <a:extLst>
            <a:ext uri="{FF2B5EF4-FFF2-40B4-BE49-F238E27FC236}">
              <a16:creationId xmlns:a16="http://schemas.microsoft.com/office/drawing/2014/main" id="{25ABD27C-68B4-42F6-8549-DEB599BFED83}"/>
            </a:ext>
          </a:extLst>
        </xdr:cNvPr>
        <xdr:cNvSpPr txBox="1"/>
      </xdr:nvSpPr>
      <xdr:spPr>
        <a:xfrm>
          <a:off x="4212590" y="13726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72208</xdr:rowOff>
    </xdr:from>
    <xdr:to>
      <xdr:col>20</xdr:col>
      <xdr:colOff>38100</xdr:colOff>
      <xdr:row>81</xdr:row>
      <xdr:rowOff>2358</xdr:rowOff>
    </xdr:to>
    <xdr:sp macro="" textlink="">
      <xdr:nvSpPr>
        <xdr:cNvPr id="303" name="楕円 302">
          <a:extLst>
            <a:ext uri="{FF2B5EF4-FFF2-40B4-BE49-F238E27FC236}">
              <a16:creationId xmlns:a16="http://schemas.microsoft.com/office/drawing/2014/main" id="{AC6933EE-0863-452E-BD99-0343099500B7}"/>
            </a:ext>
          </a:extLst>
        </xdr:cNvPr>
        <xdr:cNvSpPr/>
      </xdr:nvSpPr>
      <xdr:spPr>
        <a:xfrm>
          <a:off x="3388360" y="1378630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123008</xdr:rowOff>
    </xdr:from>
    <xdr:to>
      <xdr:col>24</xdr:col>
      <xdr:colOff>63500</xdr:colOff>
      <xdr:row>81</xdr:row>
      <xdr:rowOff>36468</xdr:rowOff>
    </xdr:to>
    <xdr:cxnSp macro="">
      <xdr:nvCxnSpPr>
        <xdr:cNvPr id="304" name="直線コネクタ 303">
          <a:extLst>
            <a:ext uri="{FF2B5EF4-FFF2-40B4-BE49-F238E27FC236}">
              <a16:creationId xmlns:a16="http://schemas.microsoft.com/office/drawing/2014/main" id="{5D3F3627-E8C1-406B-92CC-A343E7A12C6E}"/>
            </a:ext>
          </a:extLst>
        </xdr:cNvPr>
        <xdr:cNvCxnSpPr/>
      </xdr:nvCxnSpPr>
      <xdr:spPr>
        <a:xfrm>
          <a:off x="3431540" y="13840913"/>
          <a:ext cx="742950" cy="83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168548</xdr:rowOff>
    </xdr:from>
    <xdr:to>
      <xdr:col>15</xdr:col>
      <xdr:colOff>101600</xdr:colOff>
      <xdr:row>80</xdr:row>
      <xdr:rowOff>98698</xdr:rowOff>
    </xdr:to>
    <xdr:sp macro="" textlink="">
      <xdr:nvSpPr>
        <xdr:cNvPr id="305" name="楕円 304">
          <a:extLst>
            <a:ext uri="{FF2B5EF4-FFF2-40B4-BE49-F238E27FC236}">
              <a16:creationId xmlns:a16="http://schemas.microsoft.com/office/drawing/2014/main" id="{F44C1BC3-33E4-4C1F-BCD9-BD38679E661C}"/>
            </a:ext>
          </a:extLst>
        </xdr:cNvPr>
        <xdr:cNvSpPr/>
      </xdr:nvSpPr>
      <xdr:spPr>
        <a:xfrm>
          <a:off x="2571750" y="1371690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47898</xdr:rowOff>
    </xdr:from>
    <xdr:to>
      <xdr:col>19</xdr:col>
      <xdr:colOff>177800</xdr:colOff>
      <xdr:row>80</xdr:row>
      <xdr:rowOff>123008</xdr:rowOff>
    </xdr:to>
    <xdr:cxnSp macro="">
      <xdr:nvCxnSpPr>
        <xdr:cNvPr id="306" name="直線コネクタ 305">
          <a:extLst>
            <a:ext uri="{FF2B5EF4-FFF2-40B4-BE49-F238E27FC236}">
              <a16:creationId xmlns:a16="http://schemas.microsoft.com/office/drawing/2014/main" id="{4BC06860-B328-4F44-A0DE-640BDDC1C6AE}"/>
            </a:ext>
          </a:extLst>
        </xdr:cNvPr>
        <xdr:cNvCxnSpPr/>
      </xdr:nvCxnSpPr>
      <xdr:spPr>
        <a:xfrm>
          <a:off x="2626360" y="13765803"/>
          <a:ext cx="80518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160382</xdr:rowOff>
    </xdr:from>
    <xdr:to>
      <xdr:col>10</xdr:col>
      <xdr:colOff>165100</xdr:colOff>
      <xdr:row>79</xdr:row>
      <xdr:rowOff>90532</xdr:rowOff>
    </xdr:to>
    <xdr:sp macro="" textlink="">
      <xdr:nvSpPr>
        <xdr:cNvPr id="307" name="楕円 306">
          <a:extLst>
            <a:ext uri="{FF2B5EF4-FFF2-40B4-BE49-F238E27FC236}">
              <a16:creationId xmlns:a16="http://schemas.microsoft.com/office/drawing/2014/main" id="{BDCF5DAC-A957-426A-BA40-A414D537A9B0}"/>
            </a:ext>
          </a:extLst>
        </xdr:cNvPr>
        <xdr:cNvSpPr/>
      </xdr:nvSpPr>
      <xdr:spPr>
        <a:xfrm>
          <a:off x="1774190" y="1353538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39732</xdr:rowOff>
    </xdr:from>
    <xdr:to>
      <xdr:col>15</xdr:col>
      <xdr:colOff>50800</xdr:colOff>
      <xdr:row>80</xdr:row>
      <xdr:rowOff>47898</xdr:rowOff>
    </xdr:to>
    <xdr:cxnSp macro="">
      <xdr:nvCxnSpPr>
        <xdr:cNvPr id="308" name="直線コネクタ 307">
          <a:extLst>
            <a:ext uri="{FF2B5EF4-FFF2-40B4-BE49-F238E27FC236}">
              <a16:creationId xmlns:a16="http://schemas.microsoft.com/office/drawing/2014/main" id="{DE978B52-FBFA-4A51-BC6D-D1948AE6E357}"/>
            </a:ext>
          </a:extLst>
        </xdr:cNvPr>
        <xdr:cNvCxnSpPr/>
      </xdr:nvCxnSpPr>
      <xdr:spPr>
        <a:xfrm>
          <a:off x="1828800" y="13584282"/>
          <a:ext cx="797560" cy="181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82006</xdr:rowOff>
    </xdr:from>
    <xdr:to>
      <xdr:col>6</xdr:col>
      <xdr:colOff>38100</xdr:colOff>
      <xdr:row>79</xdr:row>
      <xdr:rowOff>12156</xdr:rowOff>
    </xdr:to>
    <xdr:sp macro="" textlink="">
      <xdr:nvSpPr>
        <xdr:cNvPr id="309" name="楕円 308">
          <a:extLst>
            <a:ext uri="{FF2B5EF4-FFF2-40B4-BE49-F238E27FC236}">
              <a16:creationId xmlns:a16="http://schemas.microsoft.com/office/drawing/2014/main" id="{AA6E876E-3B4B-4756-A16F-6A2EF125F114}"/>
            </a:ext>
          </a:extLst>
        </xdr:cNvPr>
        <xdr:cNvSpPr/>
      </xdr:nvSpPr>
      <xdr:spPr>
        <a:xfrm>
          <a:off x="988060" y="1345701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132806</xdr:rowOff>
    </xdr:from>
    <xdr:to>
      <xdr:col>10</xdr:col>
      <xdr:colOff>114300</xdr:colOff>
      <xdr:row>79</xdr:row>
      <xdr:rowOff>39732</xdr:rowOff>
    </xdr:to>
    <xdr:cxnSp macro="">
      <xdr:nvCxnSpPr>
        <xdr:cNvPr id="310" name="直線コネクタ 309">
          <a:extLst>
            <a:ext uri="{FF2B5EF4-FFF2-40B4-BE49-F238E27FC236}">
              <a16:creationId xmlns:a16="http://schemas.microsoft.com/office/drawing/2014/main" id="{D1E1FF49-F602-4AED-B2CE-74C5B70C693D}"/>
            </a:ext>
          </a:extLst>
        </xdr:cNvPr>
        <xdr:cNvCxnSpPr/>
      </xdr:nvCxnSpPr>
      <xdr:spPr>
        <a:xfrm>
          <a:off x="1031240" y="13509716"/>
          <a:ext cx="797560" cy="74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19611</xdr:rowOff>
    </xdr:from>
    <xdr:ext cx="405111" cy="259045"/>
    <xdr:sp macro="" textlink="">
      <xdr:nvSpPr>
        <xdr:cNvPr id="311" name="n_1aveValue【福祉施設】&#10;有形固定資産減価償却率">
          <a:extLst>
            <a:ext uri="{FF2B5EF4-FFF2-40B4-BE49-F238E27FC236}">
              <a16:creationId xmlns:a16="http://schemas.microsoft.com/office/drawing/2014/main" id="{B352A424-6129-4ED6-86BE-823E75ECBEF8}"/>
            </a:ext>
          </a:extLst>
        </xdr:cNvPr>
        <xdr:cNvSpPr txBox="1"/>
      </xdr:nvSpPr>
      <xdr:spPr>
        <a:xfrm>
          <a:off x="3239144" y="1424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122482</xdr:rowOff>
    </xdr:from>
    <xdr:ext cx="405111" cy="259045"/>
    <xdr:sp macro="" textlink="">
      <xdr:nvSpPr>
        <xdr:cNvPr id="312" name="n_2aveValue【福祉施設】&#10;有形固定資産減価償却率">
          <a:extLst>
            <a:ext uri="{FF2B5EF4-FFF2-40B4-BE49-F238E27FC236}">
              <a16:creationId xmlns:a16="http://schemas.microsoft.com/office/drawing/2014/main" id="{FDE481AA-FD67-4762-A655-D1CFEBD216D0}"/>
            </a:ext>
          </a:extLst>
        </xdr:cNvPr>
        <xdr:cNvSpPr txBox="1"/>
      </xdr:nvSpPr>
      <xdr:spPr>
        <a:xfrm>
          <a:off x="2439044" y="1418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66964</xdr:rowOff>
    </xdr:from>
    <xdr:ext cx="405111" cy="259045"/>
    <xdr:sp macro="" textlink="">
      <xdr:nvSpPr>
        <xdr:cNvPr id="313" name="n_3aveValue【福祉施設】&#10;有形固定資産減価償却率">
          <a:extLst>
            <a:ext uri="{FF2B5EF4-FFF2-40B4-BE49-F238E27FC236}">
              <a16:creationId xmlns:a16="http://schemas.microsoft.com/office/drawing/2014/main" id="{31E3BF8D-9DF5-4199-8B67-ACE4A5792B90}"/>
            </a:ext>
          </a:extLst>
        </xdr:cNvPr>
        <xdr:cNvSpPr txBox="1"/>
      </xdr:nvSpPr>
      <xdr:spPr>
        <a:xfrm>
          <a:off x="1641484" y="14123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166569</xdr:rowOff>
    </xdr:from>
    <xdr:ext cx="405111" cy="259045"/>
    <xdr:sp macro="" textlink="">
      <xdr:nvSpPr>
        <xdr:cNvPr id="314" name="n_4aveValue【福祉施設】&#10;有形固定資産減価償却率">
          <a:extLst>
            <a:ext uri="{FF2B5EF4-FFF2-40B4-BE49-F238E27FC236}">
              <a16:creationId xmlns:a16="http://schemas.microsoft.com/office/drawing/2014/main" id="{E5D8E35B-C8D6-4DFB-8AED-4B63A85FB574}"/>
            </a:ext>
          </a:extLst>
        </xdr:cNvPr>
        <xdr:cNvSpPr txBox="1"/>
      </xdr:nvSpPr>
      <xdr:spPr>
        <a:xfrm>
          <a:off x="855354" y="1405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18885</xdr:rowOff>
    </xdr:from>
    <xdr:ext cx="405111" cy="259045"/>
    <xdr:sp macro="" textlink="">
      <xdr:nvSpPr>
        <xdr:cNvPr id="315" name="n_1mainValue【福祉施設】&#10;有形固定資産減価償却率">
          <a:extLst>
            <a:ext uri="{FF2B5EF4-FFF2-40B4-BE49-F238E27FC236}">
              <a16:creationId xmlns:a16="http://schemas.microsoft.com/office/drawing/2014/main" id="{DAAC66B9-9569-4F9B-89BA-0C70CC8E46EC}"/>
            </a:ext>
          </a:extLst>
        </xdr:cNvPr>
        <xdr:cNvSpPr txBox="1"/>
      </xdr:nvSpPr>
      <xdr:spPr>
        <a:xfrm>
          <a:off x="3239144" y="1356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115225</xdr:rowOff>
    </xdr:from>
    <xdr:ext cx="405111" cy="259045"/>
    <xdr:sp macro="" textlink="">
      <xdr:nvSpPr>
        <xdr:cNvPr id="316" name="n_2mainValue【福祉施設】&#10;有形固定資産減価償却率">
          <a:extLst>
            <a:ext uri="{FF2B5EF4-FFF2-40B4-BE49-F238E27FC236}">
              <a16:creationId xmlns:a16="http://schemas.microsoft.com/office/drawing/2014/main" id="{2EC4C1A8-1101-4C36-A19D-D1034FB3BA36}"/>
            </a:ext>
          </a:extLst>
        </xdr:cNvPr>
        <xdr:cNvSpPr txBox="1"/>
      </xdr:nvSpPr>
      <xdr:spPr>
        <a:xfrm>
          <a:off x="2439044" y="13488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107059</xdr:rowOff>
    </xdr:from>
    <xdr:ext cx="405111" cy="259045"/>
    <xdr:sp macro="" textlink="">
      <xdr:nvSpPr>
        <xdr:cNvPr id="317" name="n_3mainValue【福祉施設】&#10;有形固定資産減価償却率">
          <a:extLst>
            <a:ext uri="{FF2B5EF4-FFF2-40B4-BE49-F238E27FC236}">
              <a16:creationId xmlns:a16="http://schemas.microsoft.com/office/drawing/2014/main" id="{EF375564-7047-43B6-9FB4-653F28D9A6CC}"/>
            </a:ext>
          </a:extLst>
        </xdr:cNvPr>
        <xdr:cNvSpPr txBox="1"/>
      </xdr:nvSpPr>
      <xdr:spPr>
        <a:xfrm>
          <a:off x="1641484" y="13306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28683</xdr:rowOff>
    </xdr:from>
    <xdr:ext cx="405111" cy="259045"/>
    <xdr:sp macro="" textlink="">
      <xdr:nvSpPr>
        <xdr:cNvPr id="318" name="n_4mainValue【福祉施設】&#10;有形固定資産減価償却率">
          <a:extLst>
            <a:ext uri="{FF2B5EF4-FFF2-40B4-BE49-F238E27FC236}">
              <a16:creationId xmlns:a16="http://schemas.microsoft.com/office/drawing/2014/main" id="{B2BC80AF-1E3A-4B59-9B48-C6EFD6A300D0}"/>
            </a:ext>
          </a:extLst>
        </xdr:cNvPr>
        <xdr:cNvSpPr txBox="1"/>
      </xdr:nvSpPr>
      <xdr:spPr>
        <a:xfrm>
          <a:off x="855354" y="1322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24804B65-6376-4EF1-B00C-CE134B237E21}"/>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95D09D42-0B01-4817-B7B0-84BC2D84FFF2}"/>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F6F606BA-F79E-4A3B-94A6-2A6F16327ABC}"/>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5569F24D-9A22-4810-8C60-45273B5285ED}"/>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FE7250EC-34EE-4CC4-84AE-2291FDD4861A}"/>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45F948F5-E283-4B5B-A8E5-DFD6FC420BA3}"/>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E757061B-6899-4632-AD39-383E64B40F82}"/>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7523FD76-4653-4AB7-B917-D6FA9A1C87BA}"/>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19689946-168D-4D8C-B102-292107B5137E}"/>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5611E0E9-96C4-43B5-9732-DF1AFEE66CF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524E1CD5-6361-48CB-BB87-7C93022B7F81}"/>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98030E5D-8020-4618-8F80-CFCD8E1986E6}"/>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FC8EF107-4F3D-457E-8820-68A3D66B5927}"/>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0876AD7F-8F48-4009-945C-0158A9DCBBF4}"/>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0B150F14-B8E3-42A7-9E96-62152951861D}"/>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12000087-C203-41B0-9BB0-DC5591074E52}"/>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D96E40C4-EF80-4D32-84F8-57B32D13D1A8}"/>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4D4F3635-67E1-4920-BA30-5ED5C4D84DFF}"/>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EA401E29-3673-48E0-9E54-52BB56632195}"/>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A01D23BC-CBAA-4F8F-9B18-6F63BABCA9A9}"/>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AD05CDD5-F666-46C1-AFD8-A96FEFFD3C17}"/>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72E71FD1-ADD8-47DA-B74F-59A5A15E8FEF}"/>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福祉施設】&#10;一人当たり面積グラフ枠">
          <a:extLst>
            <a:ext uri="{FF2B5EF4-FFF2-40B4-BE49-F238E27FC236}">
              <a16:creationId xmlns:a16="http://schemas.microsoft.com/office/drawing/2014/main" id="{6731A41A-105C-40E0-A161-B53095DD3661}"/>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50800</xdr:rowOff>
    </xdr:from>
    <xdr:to>
      <xdr:col>54</xdr:col>
      <xdr:colOff>189865</xdr:colOff>
      <xdr:row>86</xdr:row>
      <xdr:rowOff>101600</xdr:rowOff>
    </xdr:to>
    <xdr:cxnSp macro="">
      <xdr:nvCxnSpPr>
        <xdr:cNvPr id="342" name="直線コネクタ 341">
          <a:extLst>
            <a:ext uri="{FF2B5EF4-FFF2-40B4-BE49-F238E27FC236}">
              <a16:creationId xmlns:a16="http://schemas.microsoft.com/office/drawing/2014/main" id="{24571109-6835-46CE-8B16-83D76FE4D722}"/>
            </a:ext>
          </a:extLst>
        </xdr:cNvPr>
        <xdr:cNvCxnSpPr/>
      </xdr:nvCxnSpPr>
      <xdr:spPr>
        <a:xfrm flipV="1">
          <a:off x="9429115" y="13427710"/>
          <a:ext cx="0" cy="1414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105427</xdr:rowOff>
    </xdr:from>
    <xdr:ext cx="469744" cy="259045"/>
    <xdr:sp macro="" textlink="">
      <xdr:nvSpPr>
        <xdr:cNvPr id="343" name="【福祉施設】&#10;一人当たり面積最小値テキスト">
          <a:extLst>
            <a:ext uri="{FF2B5EF4-FFF2-40B4-BE49-F238E27FC236}">
              <a16:creationId xmlns:a16="http://schemas.microsoft.com/office/drawing/2014/main" id="{D0F38987-794A-412D-A316-0498D7169C32}"/>
            </a:ext>
          </a:extLst>
        </xdr:cNvPr>
        <xdr:cNvSpPr txBox="1"/>
      </xdr:nvSpPr>
      <xdr:spPr>
        <a:xfrm>
          <a:off x="9467850" y="14848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101600</xdr:rowOff>
    </xdr:from>
    <xdr:to>
      <xdr:col>55</xdr:col>
      <xdr:colOff>88900</xdr:colOff>
      <xdr:row>86</xdr:row>
      <xdr:rowOff>101600</xdr:rowOff>
    </xdr:to>
    <xdr:cxnSp macro="">
      <xdr:nvCxnSpPr>
        <xdr:cNvPr id="344" name="直線コネクタ 343">
          <a:extLst>
            <a:ext uri="{FF2B5EF4-FFF2-40B4-BE49-F238E27FC236}">
              <a16:creationId xmlns:a16="http://schemas.microsoft.com/office/drawing/2014/main" id="{10CAB8C2-BC31-40CE-87AC-CB11BD2C8683}"/>
            </a:ext>
          </a:extLst>
        </xdr:cNvPr>
        <xdr:cNvCxnSpPr/>
      </xdr:nvCxnSpPr>
      <xdr:spPr>
        <a:xfrm>
          <a:off x="9356090" y="1484249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168927</xdr:rowOff>
    </xdr:from>
    <xdr:ext cx="469744" cy="259045"/>
    <xdr:sp macro="" textlink="">
      <xdr:nvSpPr>
        <xdr:cNvPr id="345" name="【福祉施設】&#10;一人当たり面積最大値テキスト">
          <a:extLst>
            <a:ext uri="{FF2B5EF4-FFF2-40B4-BE49-F238E27FC236}">
              <a16:creationId xmlns:a16="http://schemas.microsoft.com/office/drawing/2014/main" id="{FC7530B0-0DEA-4878-BA69-C97CF0308CB9}"/>
            </a:ext>
          </a:extLst>
        </xdr:cNvPr>
        <xdr:cNvSpPr txBox="1"/>
      </xdr:nvSpPr>
      <xdr:spPr>
        <a:xfrm>
          <a:off x="9467850" y="13202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50800</xdr:rowOff>
    </xdr:from>
    <xdr:to>
      <xdr:col>55</xdr:col>
      <xdr:colOff>88900</xdr:colOff>
      <xdr:row>78</xdr:row>
      <xdr:rowOff>50800</xdr:rowOff>
    </xdr:to>
    <xdr:cxnSp macro="">
      <xdr:nvCxnSpPr>
        <xdr:cNvPr id="346" name="直線コネクタ 345">
          <a:extLst>
            <a:ext uri="{FF2B5EF4-FFF2-40B4-BE49-F238E27FC236}">
              <a16:creationId xmlns:a16="http://schemas.microsoft.com/office/drawing/2014/main" id="{65D128D8-B130-47EE-8AA2-D3B8B7311C4B}"/>
            </a:ext>
          </a:extLst>
        </xdr:cNvPr>
        <xdr:cNvCxnSpPr/>
      </xdr:nvCxnSpPr>
      <xdr:spPr>
        <a:xfrm>
          <a:off x="9356090" y="134277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10177</xdr:rowOff>
    </xdr:from>
    <xdr:ext cx="469744" cy="259045"/>
    <xdr:sp macro="" textlink="">
      <xdr:nvSpPr>
        <xdr:cNvPr id="347" name="【福祉施設】&#10;一人当たり面積平均値テキスト">
          <a:extLst>
            <a:ext uri="{FF2B5EF4-FFF2-40B4-BE49-F238E27FC236}">
              <a16:creationId xmlns:a16="http://schemas.microsoft.com/office/drawing/2014/main" id="{B606117A-6886-4DCD-AE6C-8B9C57BA4D36}"/>
            </a:ext>
          </a:extLst>
        </xdr:cNvPr>
        <xdr:cNvSpPr txBox="1"/>
      </xdr:nvSpPr>
      <xdr:spPr>
        <a:xfrm>
          <a:off x="9467850" y="14242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31750</xdr:rowOff>
    </xdr:from>
    <xdr:to>
      <xdr:col>55</xdr:col>
      <xdr:colOff>50800</xdr:colOff>
      <xdr:row>83</xdr:row>
      <xdr:rowOff>133350</xdr:rowOff>
    </xdr:to>
    <xdr:sp macro="" textlink="">
      <xdr:nvSpPr>
        <xdr:cNvPr id="348" name="フローチャート: 判断 347">
          <a:extLst>
            <a:ext uri="{FF2B5EF4-FFF2-40B4-BE49-F238E27FC236}">
              <a16:creationId xmlns:a16="http://schemas.microsoft.com/office/drawing/2014/main" id="{BAABDD43-6C42-4B2F-97AD-720272FDF7A2}"/>
            </a:ext>
          </a:extLst>
        </xdr:cNvPr>
        <xdr:cNvSpPr/>
      </xdr:nvSpPr>
      <xdr:spPr>
        <a:xfrm>
          <a:off x="9394190" y="14260195"/>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49" name="フローチャート: 判断 348">
          <a:extLst>
            <a:ext uri="{FF2B5EF4-FFF2-40B4-BE49-F238E27FC236}">
              <a16:creationId xmlns:a16="http://schemas.microsoft.com/office/drawing/2014/main" id="{4FEF089D-DE20-464A-B062-D02C19B76FEA}"/>
            </a:ext>
          </a:extLst>
        </xdr:cNvPr>
        <xdr:cNvSpPr/>
      </xdr:nvSpPr>
      <xdr:spPr>
        <a:xfrm>
          <a:off x="8632190" y="1423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31750</xdr:rowOff>
    </xdr:from>
    <xdr:to>
      <xdr:col>46</xdr:col>
      <xdr:colOff>38100</xdr:colOff>
      <xdr:row>83</xdr:row>
      <xdr:rowOff>133350</xdr:rowOff>
    </xdr:to>
    <xdr:sp macro="" textlink="">
      <xdr:nvSpPr>
        <xdr:cNvPr id="350" name="フローチャート: 判断 349">
          <a:extLst>
            <a:ext uri="{FF2B5EF4-FFF2-40B4-BE49-F238E27FC236}">
              <a16:creationId xmlns:a16="http://schemas.microsoft.com/office/drawing/2014/main" id="{913B2BA3-31E8-42FB-AB25-D4CDC5E55AE4}"/>
            </a:ext>
          </a:extLst>
        </xdr:cNvPr>
        <xdr:cNvSpPr/>
      </xdr:nvSpPr>
      <xdr:spPr>
        <a:xfrm>
          <a:off x="7846060" y="1426019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101600</xdr:rowOff>
    </xdr:from>
    <xdr:to>
      <xdr:col>41</xdr:col>
      <xdr:colOff>101600</xdr:colOff>
      <xdr:row>83</xdr:row>
      <xdr:rowOff>31750</xdr:rowOff>
    </xdr:to>
    <xdr:sp macro="" textlink="">
      <xdr:nvSpPr>
        <xdr:cNvPr id="351" name="フローチャート: 判断 350">
          <a:extLst>
            <a:ext uri="{FF2B5EF4-FFF2-40B4-BE49-F238E27FC236}">
              <a16:creationId xmlns:a16="http://schemas.microsoft.com/office/drawing/2014/main" id="{C0C4F225-B89A-4C80-9EEE-0EC7459FC4FA}"/>
            </a:ext>
          </a:extLst>
        </xdr:cNvPr>
        <xdr:cNvSpPr/>
      </xdr:nvSpPr>
      <xdr:spPr>
        <a:xfrm>
          <a:off x="7029450" y="141566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76200</xdr:rowOff>
    </xdr:from>
    <xdr:to>
      <xdr:col>36</xdr:col>
      <xdr:colOff>165100</xdr:colOff>
      <xdr:row>83</xdr:row>
      <xdr:rowOff>6350</xdr:rowOff>
    </xdr:to>
    <xdr:sp macro="" textlink="">
      <xdr:nvSpPr>
        <xdr:cNvPr id="352" name="フローチャート: 判断 351">
          <a:extLst>
            <a:ext uri="{FF2B5EF4-FFF2-40B4-BE49-F238E27FC236}">
              <a16:creationId xmlns:a16="http://schemas.microsoft.com/office/drawing/2014/main" id="{8CBC20AA-6CD7-432B-A8DE-86D2996463FD}"/>
            </a:ext>
          </a:extLst>
        </xdr:cNvPr>
        <xdr:cNvSpPr/>
      </xdr:nvSpPr>
      <xdr:spPr>
        <a:xfrm>
          <a:off x="6231890" y="1413510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8CE3BC5C-4DA3-4CAF-B8D9-A3314AB8AC1E}"/>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051A0B1-79BF-4737-9D27-36C7064BBA6D}"/>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C8B04D7-F848-4712-BFB8-20EE9E213B7B}"/>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7054407-ECBD-41CF-9267-473070A59536}"/>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F27015BC-D362-4C0D-BF57-F270815FA236}"/>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133350</xdr:rowOff>
    </xdr:from>
    <xdr:to>
      <xdr:col>55</xdr:col>
      <xdr:colOff>50800</xdr:colOff>
      <xdr:row>82</xdr:row>
      <xdr:rowOff>63500</xdr:rowOff>
    </xdr:to>
    <xdr:sp macro="" textlink="">
      <xdr:nvSpPr>
        <xdr:cNvPr id="358" name="楕円 357">
          <a:extLst>
            <a:ext uri="{FF2B5EF4-FFF2-40B4-BE49-F238E27FC236}">
              <a16:creationId xmlns:a16="http://schemas.microsoft.com/office/drawing/2014/main" id="{D9EEAFA4-4399-4404-AE99-CBAEC479B32A}"/>
            </a:ext>
          </a:extLst>
        </xdr:cNvPr>
        <xdr:cNvSpPr/>
      </xdr:nvSpPr>
      <xdr:spPr>
        <a:xfrm>
          <a:off x="9394190" y="14016990"/>
          <a:ext cx="9017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156227</xdr:rowOff>
    </xdr:from>
    <xdr:ext cx="469744" cy="259045"/>
    <xdr:sp macro="" textlink="">
      <xdr:nvSpPr>
        <xdr:cNvPr id="359" name="【福祉施設】&#10;一人当たり面積該当値テキスト">
          <a:extLst>
            <a:ext uri="{FF2B5EF4-FFF2-40B4-BE49-F238E27FC236}">
              <a16:creationId xmlns:a16="http://schemas.microsoft.com/office/drawing/2014/main" id="{607943E1-D2AE-4D6B-87FA-7CA14E285AB0}"/>
            </a:ext>
          </a:extLst>
        </xdr:cNvPr>
        <xdr:cNvSpPr txBox="1"/>
      </xdr:nvSpPr>
      <xdr:spPr>
        <a:xfrm>
          <a:off x="9467850" y="13874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146050</xdr:rowOff>
    </xdr:from>
    <xdr:to>
      <xdr:col>50</xdr:col>
      <xdr:colOff>165100</xdr:colOff>
      <xdr:row>82</xdr:row>
      <xdr:rowOff>76200</xdr:rowOff>
    </xdr:to>
    <xdr:sp macro="" textlink="">
      <xdr:nvSpPr>
        <xdr:cNvPr id="360" name="楕円 359">
          <a:extLst>
            <a:ext uri="{FF2B5EF4-FFF2-40B4-BE49-F238E27FC236}">
              <a16:creationId xmlns:a16="http://schemas.microsoft.com/office/drawing/2014/main" id="{0AA89252-08AD-4F32-B0E0-B6297CC75FDC}"/>
            </a:ext>
          </a:extLst>
        </xdr:cNvPr>
        <xdr:cNvSpPr/>
      </xdr:nvSpPr>
      <xdr:spPr>
        <a:xfrm>
          <a:off x="8632190" y="1403159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12700</xdr:rowOff>
    </xdr:from>
    <xdr:to>
      <xdr:col>55</xdr:col>
      <xdr:colOff>0</xdr:colOff>
      <xdr:row>82</xdr:row>
      <xdr:rowOff>25400</xdr:rowOff>
    </xdr:to>
    <xdr:cxnSp macro="">
      <xdr:nvCxnSpPr>
        <xdr:cNvPr id="361" name="直線コネクタ 360">
          <a:extLst>
            <a:ext uri="{FF2B5EF4-FFF2-40B4-BE49-F238E27FC236}">
              <a16:creationId xmlns:a16="http://schemas.microsoft.com/office/drawing/2014/main" id="{53A3D70E-A71A-46FC-9F32-B6CE376C5774}"/>
            </a:ext>
          </a:extLst>
        </xdr:cNvPr>
        <xdr:cNvCxnSpPr/>
      </xdr:nvCxnSpPr>
      <xdr:spPr>
        <a:xfrm flipV="1">
          <a:off x="8686800" y="14075410"/>
          <a:ext cx="74295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146050</xdr:rowOff>
    </xdr:from>
    <xdr:to>
      <xdr:col>46</xdr:col>
      <xdr:colOff>38100</xdr:colOff>
      <xdr:row>82</xdr:row>
      <xdr:rowOff>76200</xdr:rowOff>
    </xdr:to>
    <xdr:sp macro="" textlink="">
      <xdr:nvSpPr>
        <xdr:cNvPr id="362" name="楕円 361">
          <a:extLst>
            <a:ext uri="{FF2B5EF4-FFF2-40B4-BE49-F238E27FC236}">
              <a16:creationId xmlns:a16="http://schemas.microsoft.com/office/drawing/2014/main" id="{03BB8965-D558-4B43-9D28-AA7DB2FFB073}"/>
            </a:ext>
          </a:extLst>
        </xdr:cNvPr>
        <xdr:cNvSpPr/>
      </xdr:nvSpPr>
      <xdr:spPr>
        <a:xfrm>
          <a:off x="7846060" y="1403159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25400</xdr:rowOff>
    </xdr:from>
    <xdr:to>
      <xdr:col>50</xdr:col>
      <xdr:colOff>114300</xdr:colOff>
      <xdr:row>82</xdr:row>
      <xdr:rowOff>25400</xdr:rowOff>
    </xdr:to>
    <xdr:cxnSp macro="">
      <xdr:nvCxnSpPr>
        <xdr:cNvPr id="363" name="直線コネクタ 362">
          <a:extLst>
            <a:ext uri="{FF2B5EF4-FFF2-40B4-BE49-F238E27FC236}">
              <a16:creationId xmlns:a16="http://schemas.microsoft.com/office/drawing/2014/main" id="{6328CA5C-0C63-4A41-A39E-2046694987C0}"/>
            </a:ext>
          </a:extLst>
        </xdr:cNvPr>
        <xdr:cNvCxnSpPr/>
      </xdr:nvCxnSpPr>
      <xdr:spPr>
        <a:xfrm>
          <a:off x="7889240" y="140804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158750</xdr:rowOff>
    </xdr:from>
    <xdr:to>
      <xdr:col>41</xdr:col>
      <xdr:colOff>101600</xdr:colOff>
      <xdr:row>82</xdr:row>
      <xdr:rowOff>88900</xdr:rowOff>
    </xdr:to>
    <xdr:sp macro="" textlink="">
      <xdr:nvSpPr>
        <xdr:cNvPr id="364" name="楕円 363">
          <a:extLst>
            <a:ext uri="{FF2B5EF4-FFF2-40B4-BE49-F238E27FC236}">
              <a16:creationId xmlns:a16="http://schemas.microsoft.com/office/drawing/2014/main" id="{2AE0CF16-E95B-4EB4-B102-23456151553B}"/>
            </a:ext>
          </a:extLst>
        </xdr:cNvPr>
        <xdr:cNvSpPr/>
      </xdr:nvSpPr>
      <xdr:spPr>
        <a:xfrm>
          <a:off x="7029450" y="140481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25400</xdr:rowOff>
    </xdr:from>
    <xdr:to>
      <xdr:col>45</xdr:col>
      <xdr:colOff>177800</xdr:colOff>
      <xdr:row>82</xdr:row>
      <xdr:rowOff>38100</xdr:rowOff>
    </xdr:to>
    <xdr:cxnSp macro="">
      <xdr:nvCxnSpPr>
        <xdr:cNvPr id="365" name="直線コネクタ 364">
          <a:extLst>
            <a:ext uri="{FF2B5EF4-FFF2-40B4-BE49-F238E27FC236}">
              <a16:creationId xmlns:a16="http://schemas.microsoft.com/office/drawing/2014/main" id="{51867848-77C3-4954-AD4C-69A54B16D1B5}"/>
            </a:ext>
          </a:extLst>
        </xdr:cNvPr>
        <xdr:cNvCxnSpPr/>
      </xdr:nvCxnSpPr>
      <xdr:spPr>
        <a:xfrm flipV="1">
          <a:off x="7084060" y="14080490"/>
          <a:ext cx="80518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0</xdr:rowOff>
    </xdr:from>
    <xdr:to>
      <xdr:col>36</xdr:col>
      <xdr:colOff>165100</xdr:colOff>
      <xdr:row>82</xdr:row>
      <xdr:rowOff>101600</xdr:rowOff>
    </xdr:to>
    <xdr:sp macro="" textlink="">
      <xdr:nvSpPr>
        <xdr:cNvPr id="366" name="楕円 365">
          <a:extLst>
            <a:ext uri="{FF2B5EF4-FFF2-40B4-BE49-F238E27FC236}">
              <a16:creationId xmlns:a16="http://schemas.microsoft.com/office/drawing/2014/main" id="{0538BD8E-0C36-4BDE-9A28-E2FC87CAD708}"/>
            </a:ext>
          </a:extLst>
        </xdr:cNvPr>
        <xdr:cNvSpPr/>
      </xdr:nvSpPr>
      <xdr:spPr>
        <a:xfrm>
          <a:off x="6231890" y="140589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38100</xdr:rowOff>
    </xdr:from>
    <xdr:to>
      <xdr:col>41</xdr:col>
      <xdr:colOff>50800</xdr:colOff>
      <xdr:row>82</xdr:row>
      <xdr:rowOff>50800</xdr:rowOff>
    </xdr:to>
    <xdr:cxnSp macro="">
      <xdr:nvCxnSpPr>
        <xdr:cNvPr id="367" name="直線コネクタ 366">
          <a:extLst>
            <a:ext uri="{FF2B5EF4-FFF2-40B4-BE49-F238E27FC236}">
              <a16:creationId xmlns:a16="http://schemas.microsoft.com/office/drawing/2014/main" id="{B15F5DE9-FCAD-4FFB-B8BE-09536E058910}"/>
            </a:ext>
          </a:extLst>
        </xdr:cNvPr>
        <xdr:cNvCxnSpPr/>
      </xdr:nvCxnSpPr>
      <xdr:spPr>
        <a:xfrm flipV="1">
          <a:off x="6286500" y="14097000"/>
          <a:ext cx="797560" cy="16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68" name="n_1aveValue【福祉施設】&#10;一人当たり面積">
          <a:extLst>
            <a:ext uri="{FF2B5EF4-FFF2-40B4-BE49-F238E27FC236}">
              <a16:creationId xmlns:a16="http://schemas.microsoft.com/office/drawing/2014/main" id="{4FA20B0C-C777-4F1C-8980-F127AD4105B8}"/>
            </a:ext>
          </a:extLst>
        </xdr:cNvPr>
        <xdr:cNvSpPr txBox="1"/>
      </xdr:nvSpPr>
      <xdr:spPr>
        <a:xfrm>
          <a:off x="8454467"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124477</xdr:rowOff>
    </xdr:from>
    <xdr:ext cx="469744" cy="259045"/>
    <xdr:sp macro="" textlink="">
      <xdr:nvSpPr>
        <xdr:cNvPr id="369" name="n_2aveValue【福祉施設】&#10;一人当たり面積">
          <a:extLst>
            <a:ext uri="{FF2B5EF4-FFF2-40B4-BE49-F238E27FC236}">
              <a16:creationId xmlns:a16="http://schemas.microsoft.com/office/drawing/2014/main" id="{507A71A9-0E59-4D1A-8684-79C860BEB1D0}"/>
            </a:ext>
          </a:extLst>
        </xdr:cNvPr>
        <xdr:cNvSpPr txBox="1"/>
      </xdr:nvSpPr>
      <xdr:spPr>
        <a:xfrm>
          <a:off x="7673417" y="143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22877</xdr:rowOff>
    </xdr:from>
    <xdr:ext cx="469744" cy="259045"/>
    <xdr:sp macro="" textlink="">
      <xdr:nvSpPr>
        <xdr:cNvPr id="370" name="n_3aveValue【福祉施設】&#10;一人当たり面積">
          <a:extLst>
            <a:ext uri="{FF2B5EF4-FFF2-40B4-BE49-F238E27FC236}">
              <a16:creationId xmlns:a16="http://schemas.microsoft.com/office/drawing/2014/main" id="{5AEE3F00-D4F3-45D0-AC70-D3268CA680E1}"/>
            </a:ext>
          </a:extLst>
        </xdr:cNvPr>
        <xdr:cNvSpPr txBox="1"/>
      </xdr:nvSpPr>
      <xdr:spPr>
        <a:xfrm>
          <a:off x="6866332" y="1424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168927</xdr:rowOff>
    </xdr:from>
    <xdr:ext cx="469744" cy="259045"/>
    <xdr:sp macro="" textlink="">
      <xdr:nvSpPr>
        <xdr:cNvPr id="371" name="n_4aveValue【福祉施設】&#10;一人当たり面積">
          <a:extLst>
            <a:ext uri="{FF2B5EF4-FFF2-40B4-BE49-F238E27FC236}">
              <a16:creationId xmlns:a16="http://schemas.microsoft.com/office/drawing/2014/main" id="{25F5AF6D-986A-4305-A4BF-CC85F2378930}"/>
            </a:ext>
          </a:extLst>
        </xdr:cNvPr>
        <xdr:cNvSpPr txBox="1"/>
      </xdr:nvSpPr>
      <xdr:spPr>
        <a:xfrm>
          <a:off x="6068772" y="14231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92727</xdr:rowOff>
    </xdr:from>
    <xdr:ext cx="469744" cy="259045"/>
    <xdr:sp macro="" textlink="">
      <xdr:nvSpPr>
        <xdr:cNvPr id="372" name="n_1mainValue【福祉施設】&#10;一人当たり面積">
          <a:extLst>
            <a:ext uri="{FF2B5EF4-FFF2-40B4-BE49-F238E27FC236}">
              <a16:creationId xmlns:a16="http://schemas.microsoft.com/office/drawing/2014/main" id="{0EFC2ED6-1009-4263-8C59-E66BBFF9B023}"/>
            </a:ext>
          </a:extLst>
        </xdr:cNvPr>
        <xdr:cNvSpPr txBox="1"/>
      </xdr:nvSpPr>
      <xdr:spPr>
        <a:xfrm>
          <a:off x="8454467" y="138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92727</xdr:rowOff>
    </xdr:from>
    <xdr:ext cx="469744" cy="259045"/>
    <xdr:sp macro="" textlink="">
      <xdr:nvSpPr>
        <xdr:cNvPr id="373" name="n_2mainValue【福祉施設】&#10;一人当たり面積">
          <a:extLst>
            <a:ext uri="{FF2B5EF4-FFF2-40B4-BE49-F238E27FC236}">
              <a16:creationId xmlns:a16="http://schemas.microsoft.com/office/drawing/2014/main" id="{C06CE2A1-4B77-477C-9E18-C2549142C62C}"/>
            </a:ext>
          </a:extLst>
        </xdr:cNvPr>
        <xdr:cNvSpPr txBox="1"/>
      </xdr:nvSpPr>
      <xdr:spPr>
        <a:xfrm>
          <a:off x="7673417" y="1381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105427</xdr:rowOff>
    </xdr:from>
    <xdr:ext cx="469744" cy="259045"/>
    <xdr:sp macro="" textlink="">
      <xdr:nvSpPr>
        <xdr:cNvPr id="374" name="n_3mainValue【福祉施設】&#10;一人当たり面積">
          <a:extLst>
            <a:ext uri="{FF2B5EF4-FFF2-40B4-BE49-F238E27FC236}">
              <a16:creationId xmlns:a16="http://schemas.microsoft.com/office/drawing/2014/main" id="{0E75A1E8-692E-410D-8A4D-1812F71F5B6E}"/>
            </a:ext>
          </a:extLst>
        </xdr:cNvPr>
        <xdr:cNvSpPr txBox="1"/>
      </xdr:nvSpPr>
      <xdr:spPr>
        <a:xfrm>
          <a:off x="6866332" y="13819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118127</xdr:rowOff>
    </xdr:from>
    <xdr:ext cx="469744" cy="259045"/>
    <xdr:sp macro="" textlink="">
      <xdr:nvSpPr>
        <xdr:cNvPr id="375" name="n_4mainValue【福祉施設】&#10;一人当たり面積">
          <a:extLst>
            <a:ext uri="{FF2B5EF4-FFF2-40B4-BE49-F238E27FC236}">
              <a16:creationId xmlns:a16="http://schemas.microsoft.com/office/drawing/2014/main" id="{6E43BC6A-0FC7-483E-97BE-032C917CA575}"/>
            </a:ext>
          </a:extLst>
        </xdr:cNvPr>
        <xdr:cNvSpPr txBox="1"/>
      </xdr:nvSpPr>
      <xdr:spPr>
        <a:xfrm>
          <a:off x="6068772" y="1383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3E6A1FC1-847B-454E-8802-5D8B6C4BBBAB}"/>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16AA4404-5241-4B34-9DB2-7D78C106999B}"/>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239D9EA-0E55-43B5-9974-972EDF2B0DA2}"/>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6A17130A-4445-45D3-9E1C-40964B0A2F72}"/>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0A064FED-4F5E-4955-95A9-DA199FAE4C6D}"/>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5A28938-3E12-4A2B-AD91-C748B5362531}"/>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B4149F51-E610-44F6-82BC-17915F2D02EE}"/>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BE89863-14F3-4A40-821E-190B20960F67}"/>
            </a:ext>
          </a:extLst>
        </xdr:cNvPr>
        <xdr:cNvSpPr/>
      </xdr:nvSpPr>
      <xdr:spPr>
        <a:xfrm>
          <a:off x="6858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87B63BCB-6E10-45FC-AAD8-0DA3E27E5C6D}"/>
            </a:ext>
          </a:extLst>
        </xdr:cNvPr>
        <xdr:cNvSpPr txBox="1"/>
      </xdr:nvSpPr>
      <xdr:spPr>
        <a:xfrm>
          <a:off x="66675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26048B6F-2976-4CA3-A92E-8CC5F93D5908}"/>
            </a:ext>
          </a:extLst>
        </xdr:cNvPr>
        <xdr:cNvCxnSpPr/>
      </xdr:nvCxnSpPr>
      <xdr:spPr>
        <a:xfrm>
          <a:off x="6858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433F7DF8-941C-43E3-A4BB-40CD7B444718}"/>
            </a:ext>
          </a:extLst>
        </xdr:cNvPr>
        <xdr:cNvSpPr txBox="1"/>
      </xdr:nvSpPr>
      <xdr:spPr>
        <a:xfrm>
          <a:off x="273866"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C2099366-2311-4DDA-9334-C99E1B4A4D63}"/>
            </a:ext>
          </a:extLst>
        </xdr:cNvPr>
        <xdr:cNvCxnSpPr/>
      </xdr:nvCxnSpPr>
      <xdr:spPr>
        <a:xfrm>
          <a:off x="6858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7981BBF8-C022-4CA5-B23A-99E3A4CD90C7}"/>
            </a:ext>
          </a:extLst>
        </xdr:cNvPr>
        <xdr:cNvSpPr txBox="1"/>
      </xdr:nvSpPr>
      <xdr:spPr>
        <a:xfrm>
          <a:off x="2738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175A7566-4046-4940-AD17-869AC2298D9D}"/>
            </a:ext>
          </a:extLst>
        </xdr:cNvPr>
        <xdr:cNvCxnSpPr/>
      </xdr:nvCxnSpPr>
      <xdr:spPr>
        <a:xfrm>
          <a:off x="6858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C08BA1EE-C367-4C14-9820-399C167F1C54}"/>
            </a:ext>
          </a:extLst>
        </xdr:cNvPr>
        <xdr:cNvSpPr txBox="1"/>
      </xdr:nvSpPr>
      <xdr:spPr>
        <a:xfrm>
          <a:off x="34370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EAEA8E28-E0CA-4ADF-B328-B739BF005C8E}"/>
            </a:ext>
          </a:extLst>
        </xdr:cNvPr>
        <xdr:cNvCxnSpPr/>
      </xdr:nvCxnSpPr>
      <xdr:spPr>
        <a:xfrm>
          <a:off x="6858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17F9DA6D-C40D-4AA3-AC78-976713DF5D91}"/>
            </a:ext>
          </a:extLst>
        </xdr:cNvPr>
        <xdr:cNvSpPr txBox="1"/>
      </xdr:nvSpPr>
      <xdr:spPr>
        <a:xfrm>
          <a:off x="34370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FCE67C9F-165E-494B-879B-ABFBDE1CD35A}"/>
            </a:ext>
          </a:extLst>
        </xdr:cNvPr>
        <xdr:cNvCxnSpPr/>
      </xdr:nvCxnSpPr>
      <xdr:spPr>
        <a:xfrm>
          <a:off x="6858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D8B38EE7-7E79-458B-8974-56D8436295E1}"/>
            </a:ext>
          </a:extLst>
        </xdr:cNvPr>
        <xdr:cNvSpPr txBox="1"/>
      </xdr:nvSpPr>
      <xdr:spPr>
        <a:xfrm>
          <a:off x="34370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C3D8A34F-DD48-47C5-9A93-A53DAF292292}"/>
            </a:ext>
          </a:extLst>
        </xdr:cNvPr>
        <xdr:cNvCxnSpPr/>
      </xdr:nvCxnSpPr>
      <xdr:spPr>
        <a:xfrm>
          <a:off x="6858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608D7C52-4A32-4FC6-B585-DD7A4593001E}"/>
            </a:ext>
          </a:extLst>
        </xdr:cNvPr>
        <xdr:cNvSpPr txBox="1"/>
      </xdr:nvSpPr>
      <xdr:spPr>
        <a:xfrm>
          <a:off x="34370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099D31E6-57ED-4CBB-9415-EE409AB17189}"/>
            </a:ext>
          </a:extLst>
        </xdr:cNvPr>
        <xdr:cNvCxnSpPr/>
      </xdr:nvCxnSpPr>
      <xdr:spPr>
        <a:xfrm>
          <a:off x="6858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6B0F84D8-5970-4FF2-AFE8-CD1E1CCA73B1}"/>
            </a:ext>
          </a:extLst>
        </xdr:cNvPr>
        <xdr:cNvSpPr txBox="1"/>
      </xdr:nvSpPr>
      <xdr:spPr>
        <a:xfrm>
          <a:off x="38686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2CB8B7A-C67C-4C0A-A660-04DC3C7A0B10}"/>
            </a:ext>
          </a:extLst>
        </xdr:cNvPr>
        <xdr:cNvCxnSpPr/>
      </xdr:nvCxnSpPr>
      <xdr:spPr>
        <a:xfrm>
          <a:off x="6858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市民会館】&#10;有形固定資産減価償却率グラフ枠">
          <a:extLst>
            <a:ext uri="{FF2B5EF4-FFF2-40B4-BE49-F238E27FC236}">
              <a16:creationId xmlns:a16="http://schemas.microsoft.com/office/drawing/2014/main" id="{42AF0899-3872-47F9-8A8D-3F49774DF7E6}"/>
            </a:ext>
          </a:extLst>
        </xdr:cNvPr>
        <xdr:cNvSpPr/>
      </xdr:nvSpPr>
      <xdr:spPr>
        <a:xfrm>
          <a:off x="6858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17418</xdr:rowOff>
    </xdr:from>
    <xdr:to>
      <xdr:col>24</xdr:col>
      <xdr:colOff>62865</xdr:colOff>
      <xdr:row>108</xdr:row>
      <xdr:rowOff>99061</xdr:rowOff>
    </xdr:to>
    <xdr:cxnSp macro="">
      <xdr:nvCxnSpPr>
        <xdr:cNvPr id="401" name="直線コネクタ 400">
          <a:extLst>
            <a:ext uri="{FF2B5EF4-FFF2-40B4-BE49-F238E27FC236}">
              <a16:creationId xmlns:a16="http://schemas.microsoft.com/office/drawing/2014/main" id="{679FDA12-FEBB-4967-85B9-354B769148A0}"/>
            </a:ext>
          </a:extLst>
        </xdr:cNvPr>
        <xdr:cNvCxnSpPr/>
      </xdr:nvCxnSpPr>
      <xdr:spPr>
        <a:xfrm flipV="1">
          <a:off x="4173855" y="17166228"/>
          <a:ext cx="0" cy="144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102888</xdr:rowOff>
    </xdr:from>
    <xdr:ext cx="405111" cy="259045"/>
    <xdr:sp macro="" textlink="">
      <xdr:nvSpPr>
        <xdr:cNvPr id="402" name="【市民会館】&#10;有形固定資産減価償却率最小値テキスト">
          <a:extLst>
            <a:ext uri="{FF2B5EF4-FFF2-40B4-BE49-F238E27FC236}">
              <a16:creationId xmlns:a16="http://schemas.microsoft.com/office/drawing/2014/main" id="{B57CFB9A-3276-4D9E-861F-FEFBA1DEB812}"/>
            </a:ext>
          </a:extLst>
        </xdr:cNvPr>
        <xdr:cNvSpPr txBox="1"/>
      </xdr:nvSpPr>
      <xdr:spPr>
        <a:xfrm>
          <a:off x="4212590" y="1861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99061</xdr:rowOff>
    </xdr:from>
    <xdr:to>
      <xdr:col>24</xdr:col>
      <xdr:colOff>152400</xdr:colOff>
      <xdr:row>108</xdr:row>
      <xdr:rowOff>99061</xdr:rowOff>
    </xdr:to>
    <xdr:cxnSp macro="">
      <xdr:nvCxnSpPr>
        <xdr:cNvPr id="403" name="直線コネクタ 402">
          <a:extLst>
            <a:ext uri="{FF2B5EF4-FFF2-40B4-BE49-F238E27FC236}">
              <a16:creationId xmlns:a16="http://schemas.microsoft.com/office/drawing/2014/main" id="{B032CFBF-8EBE-47A6-9D63-DA03CC46397C}"/>
            </a:ext>
          </a:extLst>
        </xdr:cNvPr>
        <xdr:cNvCxnSpPr/>
      </xdr:nvCxnSpPr>
      <xdr:spPr>
        <a:xfrm>
          <a:off x="4112260" y="1861185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135545</xdr:rowOff>
    </xdr:from>
    <xdr:ext cx="340478" cy="259045"/>
    <xdr:sp macro="" textlink="">
      <xdr:nvSpPr>
        <xdr:cNvPr id="404" name="【市民会館】&#10;有形固定資産減価償却率最大値テキスト">
          <a:extLst>
            <a:ext uri="{FF2B5EF4-FFF2-40B4-BE49-F238E27FC236}">
              <a16:creationId xmlns:a16="http://schemas.microsoft.com/office/drawing/2014/main" id="{349800B5-D692-4635-B7A4-71C7E7EA2B59}"/>
            </a:ext>
          </a:extLst>
        </xdr:cNvPr>
        <xdr:cNvSpPr txBox="1"/>
      </xdr:nvSpPr>
      <xdr:spPr>
        <a:xfrm>
          <a:off x="4212590" y="169338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17418</xdr:rowOff>
    </xdr:from>
    <xdr:to>
      <xdr:col>24</xdr:col>
      <xdr:colOff>152400</xdr:colOff>
      <xdr:row>100</xdr:row>
      <xdr:rowOff>17418</xdr:rowOff>
    </xdr:to>
    <xdr:cxnSp macro="">
      <xdr:nvCxnSpPr>
        <xdr:cNvPr id="405" name="直線コネクタ 404">
          <a:extLst>
            <a:ext uri="{FF2B5EF4-FFF2-40B4-BE49-F238E27FC236}">
              <a16:creationId xmlns:a16="http://schemas.microsoft.com/office/drawing/2014/main" id="{326181C4-BBDB-4D5A-80DC-6F9DBBF3E47E}"/>
            </a:ext>
          </a:extLst>
        </xdr:cNvPr>
        <xdr:cNvCxnSpPr/>
      </xdr:nvCxnSpPr>
      <xdr:spPr>
        <a:xfrm>
          <a:off x="4112260" y="1716622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160582</xdr:rowOff>
    </xdr:from>
    <xdr:ext cx="405111" cy="259045"/>
    <xdr:sp macro="" textlink="">
      <xdr:nvSpPr>
        <xdr:cNvPr id="406" name="【市民会館】&#10;有形固定資産減価償却率平均値テキスト">
          <a:extLst>
            <a:ext uri="{FF2B5EF4-FFF2-40B4-BE49-F238E27FC236}">
              <a16:creationId xmlns:a16="http://schemas.microsoft.com/office/drawing/2014/main" id="{DE0F71AD-CE35-4F30-89B6-506BAFBC26D0}"/>
            </a:ext>
          </a:extLst>
        </xdr:cNvPr>
        <xdr:cNvSpPr txBox="1"/>
      </xdr:nvSpPr>
      <xdr:spPr>
        <a:xfrm>
          <a:off x="4212590" y="178218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10705</xdr:rowOff>
    </xdr:from>
    <xdr:to>
      <xdr:col>24</xdr:col>
      <xdr:colOff>114300</xdr:colOff>
      <xdr:row>104</xdr:row>
      <xdr:rowOff>112305</xdr:rowOff>
    </xdr:to>
    <xdr:sp macro="" textlink="">
      <xdr:nvSpPr>
        <xdr:cNvPr id="407" name="フローチャート: 判断 406">
          <a:extLst>
            <a:ext uri="{FF2B5EF4-FFF2-40B4-BE49-F238E27FC236}">
              <a16:creationId xmlns:a16="http://schemas.microsoft.com/office/drawing/2014/main" id="{A29BE699-48DC-4F99-9AF0-476DA07ED389}"/>
            </a:ext>
          </a:extLst>
        </xdr:cNvPr>
        <xdr:cNvSpPr/>
      </xdr:nvSpPr>
      <xdr:spPr>
        <a:xfrm>
          <a:off x="4131310" y="1784341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08" name="フローチャート: 判断 407">
          <a:extLst>
            <a:ext uri="{FF2B5EF4-FFF2-40B4-BE49-F238E27FC236}">
              <a16:creationId xmlns:a16="http://schemas.microsoft.com/office/drawing/2014/main" id="{52F360D5-4474-45F2-B70C-4B89E02664F1}"/>
            </a:ext>
          </a:extLst>
        </xdr:cNvPr>
        <xdr:cNvSpPr/>
      </xdr:nvSpPr>
      <xdr:spPr>
        <a:xfrm>
          <a:off x="33883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33564</xdr:rowOff>
    </xdr:from>
    <xdr:to>
      <xdr:col>15</xdr:col>
      <xdr:colOff>101600</xdr:colOff>
      <xdr:row>104</xdr:row>
      <xdr:rowOff>135164</xdr:rowOff>
    </xdr:to>
    <xdr:sp macro="" textlink="">
      <xdr:nvSpPr>
        <xdr:cNvPr id="409" name="フローチャート: 判断 408">
          <a:extLst>
            <a:ext uri="{FF2B5EF4-FFF2-40B4-BE49-F238E27FC236}">
              <a16:creationId xmlns:a16="http://schemas.microsoft.com/office/drawing/2014/main" id="{5B81CB38-8181-4714-AB12-61CCDB230DF7}"/>
            </a:ext>
          </a:extLst>
        </xdr:cNvPr>
        <xdr:cNvSpPr/>
      </xdr:nvSpPr>
      <xdr:spPr>
        <a:xfrm>
          <a:off x="2571750" y="1786245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10" name="フローチャート: 判断 409">
          <a:extLst>
            <a:ext uri="{FF2B5EF4-FFF2-40B4-BE49-F238E27FC236}">
              <a16:creationId xmlns:a16="http://schemas.microsoft.com/office/drawing/2014/main" id="{A74ECBD7-BA47-44C7-991C-102ADA2E37BE}"/>
            </a:ext>
          </a:extLst>
        </xdr:cNvPr>
        <xdr:cNvSpPr/>
      </xdr:nvSpPr>
      <xdr:spPr>
        <a:xfrm>
          <a:off x="1774190" y="17889946"/>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49893</xdr:rowOff>
    </xdr:from>
    <xdr:to>
      <xdr:col>6</xdr:col>
      <xdr:colOff>38100</xdr:colOff>
      <xdr:row>104</xdr:row>
      <xdr:rowOff>151493</xdr:rowOff>
    </xdr:to>
    <xdr:sp macro="" textlink="">
      <xdr:nvSpPr>
        <xdr:cNvPr id="411" name="フローチャート: 判断 410">
          <a:extLst>
            <a:ext uri="{FF2B5EF4-FFF2-40B4-BE49-F238E27FC236}">
              <a16:creationId xmlns:a16="http://schemas.microsoft.com/office/drawing/2014/main" id="{D7C890B4-A691-4719-AD0F-D864B1F783E4}"/>
            </a:ext>
          </a:extLst>
        </xdr:cNvPr>
        <xdr:cNvSpPr/>
      </xdr:nvSpPr>
      <xdr:spPr>
        <a:xfrm>
          <a:off x="988060" y="178845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355D29A6-E808-46C6-8047-DA03AC8CC3D7}"/>
            </a:ext>
          </a:extLst>
        </xdr:cNvPr>
        <xdr:cNvSpPr txBox="1"/>
      </xdr:nvSpPr>
      <xdr:spPr>
        <a:xfrm>
          <a:off x="40030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1BBD71E-73B4-43A8-8A2F-2E947CCF4D57}"/>
            </a:ext>
          </a:extLst>
        </xdr:cNvPr>
        <xdr:cNvSpPr txBox="1"/>
      </xdr:nvSpPr>
      <xdr:spPr>
        <a:xfrm>
          <a:off x="32600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5D4DC503-EC45-4AE0-945F-EB1A129AB6CC}"/>
            </a:ext>
          </a:extLst>
        </xdr:cNvPr>
        <xdr:cNvSpPr txBox="1"/>
      </xdr:nvSpPr>
      <xdr:spPr>
        <a:xfrm>
          <a:off x="24549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A878FCC0-49DC-404F-8326-190ECC3C4A36}"/>
            </a:ext>
          </a:extLst>
        </xdr:cNvPr>
        <xdr:cNvSpPr txBox="1"/>
      </xdr:nvSpPr>
      <xdr:spPr>
        <a:xfrm>
          <a:off x="1657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2D5BFA2-0016-4AD2-B392-5EFE3EFD9B2C}"/>
            </a:ext>
          </a:extLst>
        </xdr:cNvPr>
        <xdr:cNvSpPr txBox="1"/>
      </xdr:nvSpPr>
      <xdr:spPr>
        <a:xfrm>
          <a:off x="859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116839</xdr:rowOff>
    </xdr:from>
    <xdr:to>
      <xdr:col>24</xdr:col>
      <xdr:colOff>114300</xdr:colOff>
      <xdr:row>104</xdr:row>
      <xdr:rowOff>46989</xdr:rowOff>
    </xdr:to>
    <xdr:sp macro="" textlink="">
      <xdr:nvSpPr>
        <xdr:cNvPr id="417" name="楕円 416">
          <a:extLst>
            <a:ext uri="{FF2B5EF4-FFF2-40B4-BE49-F238E27FC236}">
              <a16:creationId xmlns:a16="http://schemas.microsoft.com/office/drawing/2014/main" id="{56B85352-8865-42BE-8851-DA614C8AE88D}"/>
            </a:ext>
          </a:extLst>
        </xdr:cNvPr>
        <xdr:cNvSpPr/>
      </xdr:nvSpPr>
      <xdr:spPr>
        <a:xfrm>
          <a:off x="4131310" y="1777618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139716</xdr:rowOff>
    </xdr:from>
    <xdr:ext cx="405111" cy="259045"/>
    <xdr:sp macro="" textlink="">
      <xdr:nvSpPr>
        <xdr:cNvPr id="418" name="【市民会館】&#10;有形固定資産減価償却率該当値テキスト">
          <a:extLst>
            <a:ext uri="{FF2B5EF4-FFF2-40B4-BE49-F238E27FC236}">
              <a16:creationId xmlns:a16="http://schemas.microsoft.com/office/drawing/2014/main" id="{93070301-84E5-413F-8A4D-90D320BFD1B6}"/>
            </a:ext>
          </a:extLst>
        </xdr:cNvPr>
        <xdr:cNvSpPr txBox="1"/>
      </xdr:nvSpPr>
      <xdr:spPr>
        <a:xfrm>
          <a:off x="4212590" y="1762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85816</xdr:rowOff>
    </xdr:from>
    <xdr:to>
      <xdr:col>20</xdr:col>
      <xdr:colOff>38100</xdr:colOff>
      <xdr:row>104</xdr:row>
      <xdr:rowOff>15966</xdr:rowOff>
    </xdr:to>
    <xdr:sp macro="" textlink="">
      <xdr:nvSpPr>
        <xdr:cNvPr id="419" name="楕円 418">
          <a:extLst>
            <a:ext uri="{FF2B5EF4-FFF2-40B4-BE49-F238E27FC236}">
              <a16:creationId xmlns:a16="http://schemas.microsoft.com/office/drawing/2014/main" id="{A6D4AC34-D874-43ED-B230-AE4E28AF7469}"/>
            </a:ext>
          </a:extLst>
        </xdr:cNvPr>
        <xdr:cNvSpPr/>
      </xdr:nvSpPr>
      <xdr:spPr>
        <a:xfrm>
          <a:off x="3388360" y="1774707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136616</xdr:rowOff>
    </xdr:from>
    <xdr:to>
      <xdr:col>24</xdr:col>
      <xdr:colOff>63500</xdr:colOff>
      <xdr:row>103</xdr:row>
      <xdr:rowOff>167639</xdr:rowOff>
    </xdr:to>
    <xdr:cxnSp macro="">
      <xdr:nvCxnSpPr>
        <xdr:cNvPr id="420" name="直線コネクタ 419">
          <a:extLst>
            <a:ext uri="{FF2B5EF4-FFF2-40B4-BE49-F238E27FC236}">
              <a16:creationId xmlns:a16="http://schemas.microsoft.com/office/drawing/2014/main" id="{383132FB-F6FF-4622-81CC-A655B3FB6DB1}"/>
            </a:ext>
          </a:extLst>
        </xdr:cNvPr>
        <xdr:cNvCxnSpPr/>
      </xdr:nvCxnSpPr>
      <xdr:spPr>
        <a:xfrm>
          <a:off x="3431540" y="17792156"/>
          <a:ext cx="742950" cy="38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54792</xdr:rowOff>
    </xdr:from>
    <xdr:to>
      <xdr:col>15</xdr:col>
      <xdr:colOff>101600</xdr:colOff>
      <xdr:row>103</xdr:row>
      <xdr:rowOff>156392</xdr:rowOff>
    </xdr:to>
    <xdr:sp macro="" textlink="">
      <xdr:nvSpPr>
        <xdr:cNvPr id="421" name="楕円 420">
          <a:extLst>
            <a:ext uri="{FF2B5EF4-FFF2-40B4-BE49-F238E27FC236}">
              <a16:creationId xmlns:a16="http://schemas.microsoft.com/office/drawing/2014/main" id="{DE7C06F8-218A-4009-8C79-A180056321F1}"/>
            </a:ext>
          </a:extLst>
        </xdr:cNvPr>
        <xdr:cNvSpPr/>
      </xdr:nvSpPr>
      <xdr:spPr>
        <a:xfrm>
          <a:off x="2571750" y="17717952"/>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105592</xdr:rowOff>
    </xdr:from>
    <xdr:to>
      <xdr:col>19</xdr:col>
      <xdr:colOff>177800</xdr:colOff>
      <xdr:row>103</xdr:row>
      <xdr:rowOff>136616</xdr:rowOff>
    </xdr:to>
    <xdr:cxnSp macro="">
      <xdr:nvCxnSpPr>
        <xdr:cNvPr id="422" name="直線コネクタ 421">
          <a:extLst>
            <a:ext uri="{FF2B5EF4-FFF2-40B4-BE49-F238E27FC236}">
              <a16:creationId xmlns:a16="http://schemas.microsoft.com/office/drawing/2014/main" id="{81EFBE60-00A2-4C6A-B5C7-D3D6C2FC95A8}"/>
            </a:ext>
          </a:extLst>
        </xdr:cNvPr>
        <xdr:cNvCxnSpPr/>
      </xdr:nvCxnSpPr>
      <xdr:spPr>
        <a:xfrm>
          <a:off x="2626360" y="17763037"/>
          <a:ext cx="805180" cy="2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22134</xdr:rowOff>
    </xdr:from>
    <xdr:to>
      <xdr:col>10</xdr:col>
      <xdr:colOff>165100</xdr:colOff>
      <xdr:row>103</xdr:row>
      <xdr:rowOff>123734</xdr:rowOff>
    </xdr:to>
    <xdr:sp macro="" textlink="">
      <xdr:nvSpPr>
        <xdr:cNvPr id="423" name="楕円 422">
          <a:extLst>
            <a:ext uri="{FF2B5EF4-FFF2-40B4-BE49-F238E27FC236}">
              <a16:creationId xmlns:a16="http://schemas.microsoft.com/office/drawing/2014/main" id="{625722E2-4FF5-462D-90E1-56F1D4971071}"/>
            </a:ext>
          </a:extLst>
        </xdr:cNvPr>
        <xdr:cNvSpPr/>
      </xdr:nvSpPr>
      <xdr:spPr>
        <a:xfrm>
          <a:off x="1774190" y="17677674"/>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72934</xdr:rowOff>
    </xdr:from>
    <xdr:to>
      <xdr:col>15</xdr:col>
      <xdr:colOff>50800</xdr:colOff>
      <xdr:row>103</xdr:row>
      <xdr:rowOff>105592</xdr:rowOff>
    </xdr:to>
    <xdr:cxnSp macro="">
      <xdr:nvCxnSpPr>
        <xdr:cNvPr id="424" name="直線コネクタ 423">
          <a:extLst>
            <a:ext uri="{FF2B5EF4-FFF2-40B4-BE49-F238E27FC236}">
              <a16:creationId xmlns:a16="http://schemas.microsoft.com/office/drawing/2014/main" id="{82FA5318-E3E2-4BD0-916D-2ADB16F93800}"/>
            </a:ext>
          </a:extLst>
        </xdr:cNvPr>
        <xdr:cNvCxnSpPr/>
      </xdr:nvCxnSpPr>
      <xdr:spPr>
        <a:xfrm>
          <a:off x="1828800" y="17732284"/>
          <a:ext cx="797560" cy="30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165826</xdr:rowOff>
    </xdr:from>
    <xdr:to>
      <xdr:col>6</xdr:col>
      <xdr:colOff>38100</xdr:colOff>
      <xdr:row>103</xdr:row>
      <xdr:rowOff>95976</xdr:rowOff>
    </xdr:to>
    <xdr:sp macro="" textlink="">
      <xdr:nvSpPr>
        <xdr:cNvPr id="425" name="楕円 424">
          <a:extLst>
            <a:ext uri="{FF2B5EF4-FFF2-40B4-BE49-F238E27FC236}">
              <a16:creationId xmlns:a16="http://schemas.microsoft.com/office/drawing/2014/main" id="{A62FA6B5-8BFB-4365-845E-1FCC57A9BC08}"/>
            </a:ext>
          </a:extLst>
        </xdr:cNvPr>
        <xdr:cNvSpPr/>
      </xdr:nvSpPr>
      <xdr:spPr>
        <a:xfrm>
          <a:off x="988060" y="17657536"/>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45176</xdr:rowOff>
    </xdr:from>
    <xdr:to>
      <xdr:col>10</xdr:col>
      <xdr:colOff>114300</xdr:colOff>
      <xdr:row>103</xdr:row>
      <xdr:rowOff>72934</xdr:rowOff>
    </xdr:to>
    <xdr:cxnSp macro="">
      <xdr:nvCxnSpPr>
        <xdr:cNvPr id="426" name="直線コネクタ 425">
          <a:extLst>
            <a:ext uri="{FF2B5EF4-FFF2-40B4-BE49-F238E27FC236}">
              <a16:creationId xmlns:a16="http://schemas.microsoft.com/office/drawing/2014/main" id="{C80FE4BF-842C-405F-81BF-D9FBC4ADCFC7}"/>
            </a:ext>
          </a:extLst>
        </xdr:cNvPr>
        <xdr:cNvCxnSpPr/>
      </xdr:nvCxnSpPr>
      <xdr:spPr>
        <a:xfrm>
          <a:off x="1031240" y="17706431"/>
          <a:ext cx="79756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140988</xdr:rowOff>
    </xdr:from>
    <xdr:ext cx="405111" cy="259045"/>
    <xdr:sp macro="" textlink="">
      <xdr:nvSpPr>
        <xdr:cNvPr id="427" name="n_1aveValue【市民会館】&#10;有形固定資産減価償却率">
          <a:extLst>
            <a:ext uri="{FF2B5EF4-FFF2-40B4-BE49-F238E27FC236}">
              <a16:creationId xmlns:a16="http://schemas.microsoft.com/office/drawing/2014/main" id="{08C0D993-271E-428D-A903-F1E532571D5F}"/>
            </a:ext>
          </a:extLst>
        </xdr:cNvPr>
        <xdr:cNvSpPr txBox="1"/>
      </xdr:nvSpPr>
      <xdr:spPr>
        <a:xfrm>
          <a:off x="3239144" y="1796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126291</xdr:rowOff>
    </xdr:from>
    <xdr:ext cx="405111" cy="259045"/>
    <xdr:sp macro="" textlink="">
      <xdr:nvSpPr>
        <xdr:cNvPr id="428" name="n_2aveValue【市民会館】&#10;有形固定資産減価償却率">
          <a:extLst>
            <a:ext uri="{FF2B5EF4-FFF2-40B4-BE49-F238E27FC236}">
              <a16:creationId xmlns:a16="http://schemas.microsoft.com/office/drawing/2014/main" id="{4A44665F-9C9C-4D32-A526-5F50852C0C1E}"/>
            </a:ext>
          </a:extLst>
        </xdr:cNvPr>
        <xdr:cNvSpPr txBox="1"/>
      </xdr:nvSpPr>
      <xdr:spPr>
        <a:xfrm>
          <a:off x="2439044" y="1796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155683</xdr:rowOff>
    </xdr:from>
    <xdr:ext cx="405111" cy="259045"/>
    <xdr:sp macro="" textlink="">
      <xdr:nvSpPr>
        <xdr:cNvPr id="429" name="n_3aveValue【市民会館】&#10;有形固定資産減価償却率">
          <a:extLst>
            <a:ext uri="{FF2B5EF4-FFF2-40B4-BE49-F238E27FC236}">
              <a16:creationId xmlns:a16="http://schemas.microsoft.com/office/drawing/2014/main" id="{2EFD1986-FBD5-4A6B-87D1-0BD1605A6D94}"/>
            </a:ext>
          </a:extLst>
        </xdr:cNvPr>
        <xdr:cNvSpPr txBox="1"/>
      </xdr:nvSpPr>
      <xdr:spPr>
        <a:xfrm>
          <a:off x="1641484" y="1798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142620</xdr:rowOff>
    </xdr:from>
    <xdr:ext cx="405111" cy="259045"/>
    <xdr:sp macro="" textlink="">
      <xdr:nvSpPr>
        <xdr:cNvPr id="430" name="n_4aveValue【市民会館】&#10;有形固定資産減価償却率">
          <a:extLst>
            <a:ext uri="{FF2B5EF4-FFF2-40B4-BE49-F238E27FC236}">
              <a16:creationId xmlns:a16="http://schemas.microsoft.com/office/drawing/2014/main" id="{71038A3F-ABA6-4BA9-9FF0-42003DA81DCA}"/>
            </a:ext>
          </a:extLst>
        </xdr:cNvPr>
        <xdr:cNvSpPr txBox="1"/>
      </xdr:nvSpPr>
      <xdr:spPr>
        <a:xfrm>
          <a:off x="855354" y="1797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32493</xdr:rowOff>
    </xdr:from>
    <xdr:ext cx="405111" cy="259045"/>
    <xdr:sp macro="" textlink="">
      <xdr:nvSpPr>
        <xdr:cNvPr id="431" name="n_1mainValue【市民会館】&#10;有形固定資産減価償却率">
          <a:extLst>
            <a:ext uri="{FF2B5EF4-FFF2-40B4-BE49-F238E27FC236}">
              <a16:creationId xmlns:a16="http://schemas.microsoft.com/office/drawing/2014/main" id="{4BECB2C6-5B50-43A3-8669-24C5605F29C3}"/>
            </a:ext>
          </a:extLst>
        </xdr:cNvPr>
        <xdr:cNvSpPr txBox="1"/>
      </xdr:nvSpPr>
      <xdr:spPr>
        <a:xfrm>
          <a:off x="3239144" y="1751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1469</xdr:rowOff>
    </xdr:from>
    <xdr:ext cx="405111" cy="259045"/>
    <xdr:sp macro="" textlink="">
      <xdr:nvSpPr>
        <xdr:cNvPr id="432" name="n_2mainValue【市民会館】&#10;有形固定資産減価償却率">
          <a:extLst>
            <a:ext uri="{FF2B5EF4-FFF2-40B4-BE49-F238E27FC236}">
              <a16:creationId xmlns:a16="http://schemas.microsoft.com/office/drawing/2014/main" id="{70C84FDD-87FC-4CE6-B136-358EDC8BF338}"/>
            </a:ext>
          </a:extLst>
        </xdr:cNvPr>
        <xdr:cNvSpPr txBox="1"/>
      </xdr:nvSpPr>
      <xdr:spPr>
        <a:xfrm>
          <a:off x="24390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140261</xdr:rowOff>
    </xdr:from>
    <xdr:ext cx="405111" cy="259045"/>
    <xdr:sp macro="" textlink="">
      <xdr:nvSpPr>
        <xdr:cNvPr id="433" name="n_3mainValue【市民会館】&#10;有形固定資産減価償却率">
          <a:extLst>
            <a:ext uri="{FF2B5EF4-FFF2-40B4-BE49-F238E27FC236}">
              <a16:creationId xmlns:a16="http://schemas.microsoft.com/office/drawing/2014/main" id="{DC0FD608-797A-4DF0-822C-D7AD8FDB217B}"/>
            </a:ext>
          </a:extLst>
        </xdr:cNvPr>
        <xdr:cNvSpPr txBox="1"/>
      </xdr:nvSpPr>
      <xdr:spPr>
        <a:xfrm>
          <a:off x="1641484" y="17452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112503</xdr:rowOff>
    </xdr:from>
    <xdr:ext cx="405111" cy="259045"/>
    <xdr:sp macro="" textlink="">
      <xdr:nvSpPr>
        <xdr:cNvPr id="434" name="n_4mainValue【市民会館】&#10;有形固定資産減価償却率">
          <a:extLst>
            <a:ext uri="{FF2B5EF4-FFF2-40B4-BE49-F238E27FC236}">
              <a16:creationId xmlns:a16="http://schemas.microsoft.com/office/drawing/2014/main" id="{95BE4699-EE0B-470F-9BA5-09CD688EDD40}"/>
            </a:ext>
          </a:extLst>
        </xdr:cNvPr>
        <xdr:cNvSpPr txBox="1"/>
      </xdr:nvSpPr>
      <xdr:spPr>
        <a:xfrm>
          <a:off x="855354" y="1742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ABE3673-C959-4E3E-9576-2F6559AC2928}"/>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3F43343A-DB95-470D-9444-EC7E0197E932}"/>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9014E77F-9C0B-4A86-8C4A-7F9315889ECD}"/>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16798DC1-8222-4F7D-8682-91E70F03C681}"/>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9511DCB-A2B3-4340-AF53-DF4A5DC97B83}"/>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838DA80C-8DDA-40DE-B529-42015372BA84}"/>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A6AAAEDD-E67A-4AFE-926D-AEF5D466949E}"/>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97D0458A-CD6E-4F7F-AEB4-5F49DE3C0588}"/>
            </a:ext>
          </a:extLst>
        </xdr:cNvPr>
        <xdr:cNvSpPr/>
      </xdr:nvSpPr>
      <xdr:spPr>
        <a:xfrm>
          <a:off x="596011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066DC5AD-6E30-4D8A-986C-8E53FF6937E9}"/>
            </a:ext>
          </a:extLst>
        </xdr:cNvPr>
        <xdr:cNvSpPr txBox="1"/>
      </xdr:nvSpPr>
      <xdr:spPr>
        <a:xfrm>
          <a:off x="592201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D7968F3D-A7EC-41A6-9865-77F827A82E47}"/>
            </a:ext>
          </a:extLst>
        </xdr:cNvPr>
        <xdr:cNvCxnSpPr/>
      </xdr:nvCxnSpPr>
      <xdr:spPr>
        <a:xfrm>
          <a:off x="5960110" y="19046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5" name="直線コネクタ 444">
          <a:extLst>
            <a:ext uri="{FF2B5EF4-FFF2-40B4-BE49-F238E27FC236}">
              <a16:creationId xmlns:a16="http://schemas.microsoft.com/office/drawing/2014/main" id="{FBC7D678-7DF6-4EA6-B5E2-C8DD8A3184DC}"/>
            </a:ext>
          </a:extLst>
        </xdr:cNvPr>
        <xdr:cNvCxnSpPr/>
      </xdr:nvCxnSpPr>
      <xdr:spPr>
        <a:xfrm>
          <a:off x="5960110" y="1866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6" name="テキスト ボックス 445">
          <a:extLst>
            <a:ext uri="{FF2B5EF4-FFF2-40B4-BE49-F238E27FC236}">
              <a16:creationId xmlns:a16="http://schemas.microsoft.com/office/drawing/2014/main" id="{C8CBF09F-761C-42AB-A19B-B4BADBEEE58E}"/>
            </a:ext>
          </a:extLst>
        </xdr:cNvPr>
        <xdr:cNvSpPr txBox="1"/>
      </xdr:nvSpPr>
      <xdr:spPr>
        <a:xfrm>
          <a:off x="552722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7" name="直線コネクタ 446">
          <a:extLst>
            <a:ext uri="{FF2B5EF4-FFF2-40B4-BE49-F238E27FC236}">
              <a16:creationId xmlns:a16="http://schemas.microsoft.com/office/drawing/2014/main" id="{3C811FFF-C66E-4B1D-8821-F1396152BD62}"/>
            </a:ext>
          </a:extLst>
        </xdr:cNvPr>
        <xdr:cNvCxnSpPr/>
      </xdr:nvCxnSpPr>
      <xdr:spPr>
        <a:xfrm>
          <a:off x="5960110" y="182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8" name="テキスト ボックス 447">
          <a:extLst>
            <a:ext uri="{FF2B5EF4-FFF2-40B4-BE49-F238E27FC236}">
              <a16:creationId xmlns:a16="http://schemas.microsoft.com/office/drawing/2014/main" id="{EE92397B-9D3B-4458-9124-B1EB28DDAFEE}"/>
            </a:ext>
          </a:extLst>
        </xdr:cNvPr>
        <xdr:cNvSpPr txBox="1"/>
      </xdr:nvSpPr>
      <xdr:spPr>
        <a:xfrm>
          <a:off x="5527221"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9" name="直線コネクタ 448">
          <a:extLst>
            <a:ext uri="{FF2B5EF4-FFF2-40B4-BE49-F238E27FC236}">
              <a16:creationId xmlns:a16="http://schemas.microsoft.com/office/drawing/2014/main" id="{5C1B7773-DECB-4115-9305-21FCBAFEEC86}"/>
            </a:ext>
          </a:extLst>
        </xdr:cNvPr>
        <xdr:cNvCxnSpPr/>
      </xdr:nvCxnSpPr>
      <xdr:spPr>
        <a:xfrm>
          <a:off x="596011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0" name="テキスト ボックス 449">
          <a:extLst>
            <a:ext uri="{FF2B5EF4-FFF2-40B4-BE49-F238E27FC236}">
              <a16:creationId xmlns:a16="http://schemas.microsoft.com/office/drawing/2014/main" id="{F576FCA2-678F-471D-B439-60F9A0386866}"/>
            </a:ext>
          </a:extLst>
        </xdr:cNvPr>
        <xdr:cNvSpPr txBox="1"/>
      </xdr:nvSpPr>
      <xdr:spPr>
        <a:xfrm>
          <a:off x="5527221"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1" name="直線コネクタ 450">
          <a:extLst>
            <a:ext uri="{FF2B5EF4-FFF2-40B4-BE49-F238E27FC236}">
              <a16:creationId xmlns:a16="http://schemas.microsoft.com/office/drawing/2014/main" id="{390B6AD9-9D8C-4861-BA8B-32CB1B1151A5}"/>
            </a:ext>
          </a:extLst>
        </xdr:cNvPr>
        <xdr:cNvCxnSpPr/>
      </xdr:nvCxnSpPr>
      <xdr:spPr>
        <a:xfrm>
          <a:off x="5960110" y="1752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2" name="テキスト ボックス 451">
          <a:extLst>
            <a:ext uri="{FF2B5EF4-FFF2-40B4-BE49-F238E27FC236}">
              <a16:creationId xmlns:a16="http://schemas.microsoft.com/office/drawing/2014/main" id="{CA7C5E74-819F-41B3-9F35-FBF5A2E71C72}"/>
            </a:ext>
          </a:extLst>
        </xdr:cNvPr>
        <xdr:cNvSpPr txBox="1"/>
      </xdr:nvSpPr>
      <xdr:spPr>
        <a:xfrm>
          <a:off x="5527221"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3" name="直線コネクタ 452">
          <a:extLst>
            <a:ext uri="{FF2B5EF4-FFF2-40B4-BE49-F238E27FC236}">
              <a16:creationId xmlns:a16="http://schemas.microsoft.com/office/drawing/2014/main" id="{7272C53D-637C-4BFE-8ACF-CBC6E530410E}"/>
            </a:ext>
          </a:extLst>
        </xdr:cNvPr>
        <xdr:cNvCxnSpPr/>
      </xdr:nvCxnSpPr>
      <xdr:spPr>
        <a:xfrm>
          <a:off x="5960110" y="17145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4" name="テキスト ボックス 453">
          <a:extLst>
            <a:ext uri="{FF2B5EF4-FFF2-40B4-BE49-F238E27FC236}">
              <a16:creationId xmlns:a16="http://schemas.microsoft.com/office/drawing/2014/main" id="{D9B376A4-826A-4890-8637-5BB64ECEED07}"/>
            </a:ext>
          </a:extLst>
        </xdr:cNvPr>
        <xdr:cNvSpPr txBox="1"/>
      </xdr:nvSpPr>
      <xdr:spPr>
        <a:xfrm>
          <a:off x="5527221"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5" name="直線コネクタ 454">
          <a:extLst>
            <a:ext uri="{FF2B5EF4-FFF2-40B4-BE49-F238E27FC236}">
              <a16:creationId xmlns:a16="http://schemas.microsoft.com/office/drawing/2014/main" id="{2E6423F7-39A7-44E2-B588-6BC7AC0107EF}"/>
            </a:ext>
          </a:extLst>
        </xdr:cNvPr>
        <xdr:cNvCxnSpPr/>
      </xdr:nvCxnSpPr>
      <xdr:spPr>
        <a:xfrm>
          <a:off x="5960110" y="1676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6" name="テキスト ボックス 455">
          <a:extLst>
            <a:ext uri="{FF2B5EF4-FFF2-40B4-BE49-F238E27FC236}">
              <a16:creationId xmlns:a16="http://schemas.microsoft.com/office/drawing/2014/main" id="{15295B44-D4F5-4873-AB70-C3AD28DB015A}"/>
            </a:ext>
          </a:extLst>
        </xdr:cNvPr>
        <xdr:cNvSpPr txBox="1"/>
      </xdr:nvSpPr>
      <xdr:spPr>
        <a:xfrm>
          <a:off x="5527221"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7" name="【市民会館】&#10;一人当たり面積グラフ枠">
          <a:extLst>
            <a:ext uri="{FF2B5EF4-FFF2-40B4-BE49-F238E27FC236}">
              <a16:creationId xmlns:a16="http://schemas.microsoft.com/office/drawing/2014/main" id="{9333D81D-794A-4FB6-84A4-0BF7CA3A4DE4}"/>
            </a:ext>
          </a:extLst>
        </xdr:cNvPr>
        <xdr:cNvSpPr/>
      </xdr:nvSpPr>
      <xdr:spPr>
        <a:xfrm>
          <a:off x="596011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83820</xdr:rowOff>
    </xdr:from>
    <xdr:to>
      <xdr:col>54</xdr:col>
      <xdr:colOff>189865</xdr:colOff>
      <xdr:row>107</xdr:row>
      <xdr:rowOff>148589</xdr:rowOff>
    </xdr:to>
    <xdr:cxnSp macro="">
      <xdr:nvCxnSpPr>
        <xdr:cNvPr id="458" name="直線コネクタ 457">
          <a:extLst>
            <a:ext uri="{FF2B5EF4-FFF2-40B4-BE49-F238E27FC236}">
              <a16:creationId xmlns:a16="http://schemas.microsoft.com/office/drawing/2014/main" id="{1DB6ADCE-E5A1-46F8-8041-467BF2E23EAE}"/>
            </a:ext>
          </a:extLst>
        </xdr:cNvPr>
        <xdr:cNvCxnSpPr/>
      </xdr:nvCxnSpPr>
      <xdr:spPr>
        <a:xfrm flipV="1">
          <a:off x="9429115" y="17230725"/>
          <a:ext cx="0" cy="126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152416</xdr:rowOff>
    </xdr:from>
    <xdr:ext cx="469744" cy="259045"/>
    <xdr:sp macro="" textlink="">
      <xdr:nvSpPr>
        <xdr:cNvPr id="459" name="【市民会館】&#10;一人当たり面積最小値テキスト">
          <a:extLst>
            <a:ext uri="{FF2B5EF4-FFF2-40B4-BE49-F238E27FC236}">
              <a16:creationId xmlns:a16="http://schemas.microsoft.com/office/drawing/2014/main" id="{60A0D611-A223-45A9-B895-31FCA22A2987}"/>
            </a:ext>
          </a:extLst>
        </xdr:cNvPr>
        <xdr:cNvSpPr txBox="1"/>
      </xdr:nvSpPr>
      <xdr:spPr>
        <a:xfrm>
          <a:off x="9467850"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148589</xdr:rowOff>
    </xdr:from>
    <xdr:to>
      <xdr:col>55</xdr:col>
      <xdr:colOff>88900</xdr:colOff>
      <xdr:row>107</xdr:row>
      <xdr:rowOff>148589</xdr:rowOff>
    </xdr:to>
    <xdr:cxnSp macro="">
      <xdr:nvCxnSpPr>
        <xdr:cNvPr id="460" name="直線コネクタ 459">
          <a:extLst>
            <a:ext uri="{FF2B5EF4-FFF2-40B4-BE49-F238E27FC236}">
              <a16:creationId xmlns:a16="http://schemas.microsoft.com/office/drawing/2014/main" id="{7E52BA52-CE00-408C-A18B-76C5BFB78997}"/>
            </a:ext>
          </a:extLst>
        </xdr:cNvPr>
        <xdr:cNvCxnSpPr/>
      </xdr:nvCxnSpPr>
      <xdr:spPr>
        <a:xfrm>
          <a:off x="9356090" y="1849183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30497</xdr:rowOff>
    </xdr:from>
    <xdr:ext cx="469744" cy="259045"/>
    <xdr:sp macro="" textlink="">
      <xdr:nvSpPr>
        <xdr:cNvPr id="461" name="【市民会館】&#10;一人当たり面積最大値テキスト">
          <a:extLst>
            <a:ext uri="{FF2B5EF4-FFF2-40B4-BE49-F238E27FC236}">
              <a16:creationId xmlns:a16="http://schemas.microsoft.com/office/drawing/2014/main" id="{FA84FE6C-4A43-4490-8FBF-3A15417BA6C1}"/>
            </a:ext>
          </a:extLst>
        </xdr:cNvPr>
        <xdr:cNvSpPr txBox="1"/>
      </xdr:nvSpPr>
      <xdr:spPr>
        <a:xfrm>
          <a:off x="9467850" y="17002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83820</xdr:rowOff>
    </xdr:from>
    <xdr:to>
      <xdr:col>55</xdr:col>
      <xdr:colOff>88900</xdr:colOff>
      <xdr:row>100</xdr:row>
      <xdr:rowOff>83820</xdr:rowOff>
    </xdr:to>
    <xdr:cxnSp macro="">
      <xdr:nvCxnSpPr>
        <xdr:cNvPr id="462" name="直線コネクタ 461">
          <a:extLst>
            <a:ext uri="{FF2B5EF4-FFF2-40B4-BE49-F238E27FC236}">
              <a16:creationId xmlns:a16="http://schemas.microsoft.com/office/drawing/2014/main" id="{9D4ACF36-9F5D-4535-9A82-95800548131C}"/>
            </a:ext>
          </a:extLst>
        </xdr:cNvPr>
        <xdr:cNvCxnSpPr/>
      </xdr:nvCxnSpPr>
      <xdr:spPr>
        <a:xfrm>
          <a:off x="9356090" y="1723072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140988</xdr:rowOff>
    </xdr:from>
    <xdr:ext cx="469744" cy="259045"/>
    <xdr:sp macro="" textlink="">
      <xdr:nvSpPr>
        <xdr:cNvPr id="463" name="【市民会館】&#10;一人当たり面積平均値テキスト">
          <a:extLst>
            <a:ext uri="{FF2B5EF4-FFF2-40B4-BE49-F238E27FC236}">
              <a16:creationId xmlns:a16="http://schemas.microsoft.com/office/drawing/2014/main" id="{F96FDA1B-F3D1-4AF1-B0A6-79946B4E0486}"/>
            </a:ext>
          </a:extLst>
        </xdr:cNvPr>
        <xdr:cNvSpPr txBox="1"/>
      </xdr:nvSpPr>
      <xdr:spPr>
        <a:xfrm>
          <a:off x="9467850" y="17969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162561</xdr:rowOff>
    </xdr:from>
    <xdr:to>
      <xdr:col>55</xdr:col>
      <xdr:colOff>50800</xdr:colOff>
      <xdr:row>105</xdr:row>
      <xdr:rowOff>92711</xdr:rowOff>
    </xdr:to>
    <xdr:sp macro="" textlink="">
      <xdr:nvSpPr>
        <xdr:cNvPr id="464" name="フローチャート: 判断 463">
          <a:extLst>
            <a:ext uri="{FF2B5EF4-FFF2-40B4-BE49-F238E27FC236}">
              <a16:creationId xmlns:a16="http://schemas.microsoft.com/office/drawing/2014/main" id="{50A740B5-9E57-4352-A9C5-BE2A385AAE15}"/>
            </a:ext>
          </a:extLst>
        </xdr:cNvPr>
        <xdr:cNvSpPr/>
      </xdr:nvSpPr>
      <xdr:spPr>
        <a:xfrm>
          <a:off x="9394190" y="17995266"/>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44450</xdr:rowOff>
    </xdr:from>
    <xdr:to>
      <xdr:col>50</xdr:col>
      <xdr:colOff>165100</xdr:colOff>
      <xdr:row>105</xdr:row>
      <xdr:rowOff>146050</xdr:rowOff>
    </xdr:to>
    <xdr:sp macro="" textlink="">
      <xdr:nvSpPr>
        <xdr:cNvPr id="465" name="フローチャート: 判断 464">
          <a:extLst>
            <a:ext uri="{FF2B5EF4-FFF2-40B4-BE49-F238E27FC236}">
              <a16:creationId xmlns:a16="http://schemas.microsoft.com/office/drawing/2014/main" id="{94CD828E-EC8B-4ED6-AB5F-E1E6FE19B6E3}"/>
            </a:ext>
          </a:extLst>
        </xdr:cNvPr>
        <xdr:cNvSpPr/>
      </xdr:nvSpPr>
      <xdr:spPr>
        <a:xfrm>
          <a:off x="8632190" y="1804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52070</xdr:rowOff>
    </xdr:from>
    <xdr:to>
      <xdr:col>46</xdr:col>
      <xdr:colOff>38100</xdr:colOff>
      <xdr:row>105</xdr:row>
      <xdr:rowOff>153670</xdr:rowOff>
    </xdr:to>
    <xdr:sp macro="" textlink="">
      <xdr:nvSpPr>
        <xdr:cNvPr id="466" name="フローチャート: 判断 465">
          <a:extLst>
            <a:ext uri="{FF2B5EF4-FFF2-40B4-BE49-F238E27FC236}">
              <a16:creationId xmlns:a16="http://schemas.microsoft.com/office/drawing/2014/main" id="{3ABA6690-FAAF-4960-A6FB-F9EE06D20719}"/>
            </a:ext>
          </a:extLst>
        </xdr:cNvPr>
        <xdr:cNvSpPr/>
      </xdr:nvSpPr>
      <xdr:spPr>
        <a:xfrm>
          <a:off x="7846060" y="18058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21589</xdr:rowOff>
    </xdr:from>
    <xdr:to>
      <xdr:col>41</xdr:col>
      <xdr:colOff>101600</xdr:colOff>
      <xdr:row>105</xdr:row>
      <xdr:rowOff>123189</xdr:rowOff>
    </xdr:to>
    <xdr:sp macro="" textlink="">
      <xdr:nvSpPr>
        <xdr:cNvPr id="467" name="フローチャート: 判断 466">
          <a:extLst>
            <a:ext uri="{FF2B5EF4-FFF2-40B4-BE49-F238E27FC236}">
              <a16:creationId xmlns:a16="http://schemas.microsoft.com/office/drawing/2014/main" id="{D92DF3E5-06FA-4374-B619-962E4683BCD4}"/>
            </a:ext>
          </a:extLst>
        </xdr:cNvPr>
        <xdr:cNvSpPr/>
      </xdr:nvSpPr>
      <xdr:spPr>
        <a:xfrm>
          <a:off x="7029450" y="1802002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44450</xdr:rowOff>
    </xdr:from>
    <xdr:to>
      <xdr:col>36</xdr:col>
      <xdr:colOff>165100</xdr:colOff>
      <xdr:row>105</xdr:row>
      <xdr:rowOff>146050</xdr:rowOff>
    </xdr:to>
    <xdr:sp macro="" textlink="">
      <xdr:nvSpPr>
        <xdr:cNvPr id="468" name="フローチャート: 判断 467">
          <a:extLst>
            <a:ext uri="{FF2B5EF4-FFF2-40B4-BE49-F238E27FC236}">
              <a16:creationId xmlns:a16="http://schemas.microsoft.com/office/drawing/2014/main" id="{F4C04F86-AF4C-403C-98AC-79352DDFFF81}"/>
            </a:ext>
          </a:extLst>
        </xdr:cNvPr>
        <xdr:cNvSpPr/>
      </xdr:nvSpPr>
      <xdr:spPr>
        <a:xfrm>
          <a:off x="6231890" y="1804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4B869EE2-8A05-4B6F-9DA2-D411732B701C}"/>
            </a:ext>
          </a:extLst>
        </xdr:cNvPr>
        <xdr:cNvSpPr txBox="1"/>
      </xdr:nvSpPr>
      <xdr:spPr>
        <a:xfrm>
          <a:off x="925830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4E67DE0E-3D41-4556-AF6C-5B6FBA981432}"/>
            </a:ext>
          </a:extLst>
        </xdr:cNvPr>
        <xdr:cNvSpPr txBox="1"/>
      </xdr:nvSpPr>
      <xdr:spPr>
        <a:xfrm>
          <a:off x="85153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CE2DB126-39FE-4631-BB6A-C0284D6013DB}"/>
            </a:ext>
          </a:extLst>
        </xdr:cNvPr>
        <xdr:cNvSpPr txBox="1"/>
      </xdr:nvSpPr>
      <xdr:spPr>
        <a:xfrm>
          <a:off x="77177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8B65865-EE58-456C-8098-39E93ED512B4}"/>
            </a:ext>
          </a:extLst>
        </xdr:cNvPr>
        <xdr:cNvSpPr txBox="1"/>
      </xdr:nvSpPr>
      <xdr:spPr>
        <a:xfrm>
          <a:off x="691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AFA581E2-A37D-420D-8EDE-885FA27E0B2E}"/>
            </a:ext>
          </a:extLst>
        </xdr:cNvPr>
        <xdr:cNvSpPr txBox="1"/>
      </xdr:nvSpPr>
      <xdr:spPr>
        <a:xfrm>
          <a:off x="6115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78739</xdr:rowOff>
    </xdr:from>
    <xdr:to>
      <xdr:col>55</xdr:col>
      <xdr:colOff>50800</xdr:colOff>
      <xdr:row>105</xdr:row>
      <xdr:rowOff>8889</xdr:rowOff>
    </xdr:to>
    <xdr:sp macro="" textlink="">
      <xdr:nvSpPr>
        <xdr:cNvPr id="474" name="楕円 473">
          <a:extLst>
            <a:ext uri="{FF2B5EF4-FFF2-40B4-BE49-F238E27FC236}">
              <a16:creationId xmlns:a16="http://schemas.microsoft.com/office/drawing/2014/main" id="{FED0A721-0F8D-48EA-B299-77BE06CBC45A}"/>
            </a:ext>
          </a:extLst>
        </xdr:cNvPr>
        <xdr:cNvSpPr/>
      </xdr:nvSpPr>
      <xdr:spPr>
        <a:xfrm>
          <a:off x="9394190" y="17909539"/>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101616</xdr:rowOff>
    </xdr:from>
    <xdr:ext cx="469744" cy="259045"/>
    <xdr:sp macro="" textlink="">
      <xdr:nvSpPr>
        <xdr:cNvPr id="475" name="【市民会館】&#10;一人当たり面積該当値テキスト">
          <a:extLst>
            <a:ext uri="{FF2B5EF4-FFF2-40B4-BE49-F238E27FC236}">
              <a16:creationId xmlns:a16="http://schemas.microsoft.com/office/drawing/2014/main" id="{F9BF4B29-AA5A-465B-9A49-ECC11C843226}"/>
            </a:ext>
          </a:extLst>
        </xdr:cNvPr>
        <xdr:cNvSpPr txBox="1"/>
      </xdr:nvSpPr>
      <xdr:spPr>
        <a:xfrm>
          <a:off x="9467850" y="17757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86361</xdr:rowOff>
    </xdr:from>
    <xdr:to>
      <xdr:col>50</xdr:col>
      <xdr:colOff>165100</xdr:colOff>
      <xdr:row>105</xdr:row>
      <xdr:rowOff>16511</xdr:rowOff>
    </xdr:to>
    <xdr:sp macro="" textlink="">
      <xdr:nvSpPr>
        <xdr:cNvPr id="476" name="楕円 475">
          <a:extLst>
            <a:ext uri="{FF2B5EF4-FFF2-40B4-BE49-F238E27FC236}">
              <a16:creationId xmlns:a16="http://schemas.microsoft.com/office/drawing/2014/main" id="{784F53E0-863C-405A-ACC2-4D9FB6CFD7D7}"/>
            </a:ext>
          </a:extLst>
        </xdr:cNvPr>
        <xdr:cNvSpPr/>
      </xdr:nvSpPr>
      <xdr:spPr>
        <a:xfrm>
          <a:off x="8632190" y="179190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129539</xdr:rowOff>
    </xdr:from>
    <xdr:to>
      <xdr:col>55</xdr:col>
      <xdr:colOff>0</xdr:colOff>
      <xdr:row>104</xdr:row>
      <xdr:rowOff>137161</xdr:rowOff>
    </xdr:to>
    <xdr:cxnSp macro="">
      <xdr:nvCxnSpPr>
        <xdr:cNvPr id="477" name="直線コネクタ 476">
          <a:extLst>
            <a:ext uri="{FF2B5EF4-FFF2-40B4-BE49-F238E27FC236}">
              <a16:creationId xmlns:a16="http://schemas.microsoft.com/office/drawing/2014/main" id="{25D6C4F8-7E05-4F73-8FC3-D59D07F889C3}"/>
            </a:ext>
          </a:extLst>
        </xdr:cNvPr>
        <xdr:cNvCxnSpPr/>
      </xdr:nvCxnSpPr>
      <xdr:spPr>
        <a:xfrm flipV="1">
          <a:off x="8686800" y="17964149"/>
          <a:ext cx="742950" cy="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93980</xdr:rowOff>
    </xdr:from>
    <xdr:to>
      <xdr:col>46</xdr:col>
      <xdr:colOff>38100</xdr:colOff>
      <xdr:row>105</xdr:row>
      <xdr:rowOff>24130</xdr:rowOff>
    </xdr:to>
    <xdr:sp macro="" textlink="">
      <xdr:nvSpPr>
        <xdr:cNvPr id="478" name="楕円 477">
          <a:extLst>
            <a:ext uri="{FF2B5EF4-FFF2-40B4-BE49-F238E27FC236}">
              <a16:creationId xmlns:a16="http://schemas.microsoft.com/office/drawing/2014/main" id="{5B6E5E49-7DB1-4D2D-89C1-218D9BE6970F}"/>
            </a:ext>
          </a:extLst>
        </xdr:cNvPr>
        <xdr:cNvSpPr/>
      </xdr:nvSpPr>
      <xdr:spPr>
        <a:xfrm>
          <a:off x="7846060" y="1792859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137161</xdr:rowOff>
    </xdr:from>
    <xdr:to>
      <xdr:col>50</xdr:col>
      <xdr:colOff>114300</xdr:colOff>
      <xdr:row>104</xdr:row>
      <xdr:rowOff>144780</xdr:rowOff>
    </xdr:to>
    <xdr:cxnSp macro="">
      <xdr:nvCxnSpPr>
        <xdr:cNvPr id="479" name="直線コネクタ 478">
          <a:extLst>
            <a:ext uri="{FF2B5EF4-FFF2-40B4-BE49-F238E27FC236}">
              <a16:creationId xmlns:a16="http://schemas.microsoft.com/office/drawing/2014/main" id="{EA45F64B-B77E-426F-B2BC-F58C7718F353}"/>
            </a:ext>
          </a:extLst>
        </xdr:cNvPr>
        <xdr:cNvCxnSpPr/>
      </xdr:nvCxnSpPr>
      <xdr:spPr>
        <a:xfrm flipV="1">
          <a:off x="7889240" y="17964151"/>
          <a:ext cx="797560" cy="9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101600</xdr:rowOff>
    </xdr:from>
    <xdr:to>
      <xdr:col>41</xdr:col>
      <xdr:colOff>101600</xdr:colOff>
      <xdr:row>105</xdr:row>
      <xdr:rowOff>31750</xdr:rowOff>
    </xdr:to>
    <xdr:sp macro="" textlink="">
      <xdr:nvSpPr>
        <xdr:cNvPr id="480" name="楕円 479">
          <a:extLst>
            <a:ext uri="{FF2B5EF4-FFF2-40B4-BE49-F238E27FC236}">
              <a16:creationId xmlns:a16="http://schemas.microsoft.com/office/drawing/2014/main" id="{1E929BAA-8CD9-4707-97A7-E4B4BC82E674}"/>
            </a:ext>
          </a:extLst>
        </xdr:cNvPr>
        <xdr:cNvSpPr/>
      </xdr:nvSpPr>
      <xdr:spPr>
        <a:xfrm>
          <a:off x="7029450" y="179285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144780</xdr:rowOff>
    </xdr:from>
    <xdr:to>
      <xdr:col>45</xdr:col>
      <xdr:colOff>177800</xdr:colOff>
      <xdr:row>104</xdr:row>
      <xdr:rowOff>152400</xdr:rowOff>
    </xdr:to>
    <xdr:cxnSp macro="">
      <xdr:nvCxnSpPr>
        <xdr:cNvPr id="481" name="直線コネクタ 480">
          <a:extLst>
            <a:ext uri="{FF2B5EF4-FFF2-40B4-BE49-F238E27FC236}">
              <a16:creationId xmlns:a16="http://schemas.microsoft.com/office/drawing/2014/main" id="{CC3BDAB7-34A1-4580-AC50-DC00B5B93DEF}"/>
            </a:ext>
          </a:extLst>
        </xdr:cNvPr>
        <xdr:cNvCxnSpPr/>
      </xdr:nvCxnSpPr>
      <xdr:spPr>
        <a:xfrm flipV="1">
          <a:off x="7084060" y="17973675"/>
          <a:ext cx="80518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109220</xdr:rowOff>
    </xdr:from>
    <xdr:to>
      <xdr:col>36</xdr:col>
      <xdr:colOff>165100</xdr:colOff>
      <xdr:row>105</xdr:row>
      <xdr:rowOff>39370</xdr:rowOff>
    </xdr:to>
    <xdr:sp macro="" textlink="">
      <xdr:nvSpPr>
        <xdr:cNvPr id="482" name="楕円 481">
          <a:extLst>
            <a:ext uri="{FF2B5EF4-FFF2-40B4-BE49-F238E27FC236}">
              <a16:creationId xmlns:a16="http://schemas.microsoft.com/office/drawing/2014/main" id="{0A88675F-2B9C-48C5-AB48-0E745E52B5D6}"/>
            </a:ext>
          </a:extLst>
        </xdr:cNvPr>
        <xdr:cNvSpPr/>
      </xdr:nvSpPr>
      <xdr:spPr>
        <a:xfrm>
          <a:off x="6231890" y="179381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152400</xdr:rowOff>
    </xdr:from>
    <xdr:to>
      <xdr:col>41</xdr:col>
      <xdr:colOff>50800</xdr:colOff>
      <xdr:row>104</xdr:row>
      <xdr:rowOff>160020</xdr:rowOff>
    </xdr:to>
    <xdr:cxnSp macro="">
      <xdr:nvCxnSpPr>
        <xdr:cNvPr id="483" name="直線コネクタ 482">
          <a:extLst>
            <a:ext uri="{FF2B5EF4-FFF2-40B4-BE49-F238E27FC236}">
              <a16:creationId xmlns:a16="http://schemas.microsoft.com/office/drawing/2014/main" id="{A42B7866-B3A6-40B2-9753-5E61AF0DFEB1}"/>
            </a:ext>
          </a:extLst>
        </xdr:cNvPr>
        <xdr:cNvCxnSpPr/>
      </xdr:nvCxnSpPr>
      <xdr:spPr>
        <a:xfrm flipV="1">
          <a:off x="6286500" y="17983200"/>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137177</xdr:rowOff>
    </xdr:from>
    <xdr:ext cx="469744" cy="259045"/>
    <xdr:sp macro="" textlink="">
      <xdr:nvSpPr>
        <xdr:cNvPr id="484" name="n_1aveValue【市民会館】&#10;一人当たり面積">
          <a:extLst>
            <a:ext uri="{FF2B5EF4-FFF2-40B4-BE49-F238E27FC236}">
              <a16:creationId xmlns:a16="http://schemas.microsoft.com/office/drawing/2014/main" id="{7A2AB6CB-C3AE-4169-AA6C-AA2F6FA969F6}"/>
            </a:ext>
          </a:extLst>
        </xdr:cNvPr>
        <xdr:cNvSpPr txBox="1"/>
      </xdr:nvSpPr>
      <xdr:spPr>
        <a:xfrm>
          <a:off x="8454467"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144797</xdr:rowOff>
    </xdr:from>
    <xdr:ext cx="469744" cy="259045"/>
    <xdr:sp macro="" textlink="">
      <xdr:nvSpPr>
        <xdr:cNvPr id="485" name="n_2aveValue【市民会館】&#10;一人当たり面積">
          <a:extLst>
            <a:ext uri="{FF2B5EF4-FFF2-40B4-BE49-F238E27FC236}">
              <a16:creationId xmlns:a16="http://schemas.microsoft.com/office/drawing/2014/main" id="{0FC906B2-0582-4602-A02D-2B4DAEAAE125}"/>
            </a:ext>
          </a:extLst>
        </xdr:cNvPr>
        <xdr:cNvSpPr txBox="1"/>
      </xdr:nvSpPr>
      <xdr:spPr>
        <a:xfrm>
          <a:off x="7673417" y="18145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114316</xdr:rowOff>
    </xdr:from>
    <xdr:ext cx="469744" cy="259045"/>
    <xdr:sp macro="" textlink="">
      <xdr:nvSpPr>
        <xdr:cNvPr id="486" name="n_3aveValue【市民会館】&#10;一人当たり面積">
          <a:extLst>
            <a:ext uri="{FF2B5EF4-FFF2-40B4-BE49-F238E27FC236}">
              <a16:creationId xmlns:a16="http://schemas.microsoft.com/office/drawing/2014/main" id="{19328EC1-CD05-4288-9442-7F6DBBB32795}"/>
            </a:ext>
          </a:extLst>
        </xdr:cNvPr>
        <xdr:cNvSpPr txBox="1"/>
      </xdr:nvSpPr>
      <xdr:spPr>
        <a:xfrm>
          <a:off x="6866332"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137177</xdr:rowOff>
    </xdr:from>
    <xdr:ext cx="469744" cy="259045"/>
    <xdr:sp macro="" textlink="">
      <xdr:nvSpPr>
        <xdr:cNvPr id="487" name="n_4aveValue【市民会館】&#10;一人当たり面積">
          <a:extLst>
            <a:ext uri="{FF2B5EF4-FFF2-40B4-BE49-F238E27FC236}">
              <a16:creationId xmlns:a16="http://schemas.microsoft.com/office/drawing/2014/main" id="{57D673D8-6AE3-4E94-AD06-A8F8B3EE8814}"/>
            </a:ext>
          </a:extLst>
        </xdr:cNvPr>
        <xdr:cNvSpPr txBox="1"/>
      </xdr:nvSpPr>
      <xdr:spPr>
        <a:xfrm>
          <a:off x="6068772" y="1813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33038</xdr:rowOff>
    </xdr:from>
    <xdr:ext cx="469744" cy="259045"/>
    <xdr:sp macro="" textlink="">
      <xdr:nvSpPr>
        <xdr:cNvPr id="488" name="n_1mainValue【市民会館】&#10;一人当たり面積">
          <a:extLst>
            <a:ext uri="{FF2B5EF4-FFF2-40B4-BE49-F238E27FC236}">
              <a16:creationId xmlns:a16="http://schemas.microsoft.com/office/drawing/2014/main" id="{2A46FE0D-31E7-4630-8762-DB879F9652A7}"/>
            </a:ext>
          </a:extLst>
        </xdr:cNvPr>
        <xdr:cNvSpPr txBox="1"/>
      </xdr:nvSpPr>
      <xdr:spPr>
        <a:xfrm>
          <a:off x="8454467" y="1769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40657</xdr:rowOff>
    </xdr:from>
    <xdr:ext cx="469744" cy="259045"/>
    <xdr:sp macro="" textlink="">
      <xdr:nvSpPr>
        <xdr:cNvPr id="489" name="n_2mainValue【市民会館】&#10;一人当たり面積">
          <a:extLst>
            <a:ext uri="{FF2B5EF4-FFF2-40B4-BE49-F238E27FC236}">
              <a16:creationId xmlns:a16="http://schemas.microsoft.com/office/drawing/2014/main" id="{7CD5E1B3-0FA3-4603-AA39-57C590FB4227}"/>
            </a:ext>
          </a:extLst>
        </xdr:cNvPr>
        <xdr:cNvSpPr txBox="1"/>
      </xdr:nvSpPr>
      <xdr:spPr>
        <a:xfrm>
          <a:off x="767341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48277</xdr:rowOff>
    </xdr:from>
    <xdr:ext cx="469744" cy="259045"/>
    <xdr:sp macro="" textlink="">
      <xdr:nvSpPr>
        <xdr:cNvPr id="490" name="n_3mainValue【市民会館】&#10;一人当たり面積">
          <a:extLst>
            <a:ext uri="{FF2B5EF4-FFF2-40B4-BE49-F238E27FC236}">
              <a16:creationId xmlns:a16="http://schemas.microsoft.com/office/drawing/2014/main" id="{CAD50F4D-63A7-4FBB-BCE8-66ED07F6EEDE}"/>
            </a:ext>
          </a:extLst>
        </xdr:cNvPr>
        <xdr:cNvSpPr txBox="1"/>
      </xdr:nvSpPr>
      <xdr:spPr>
        <a:xfrm>
          <a:off x="6866332" y="17709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55897</xdr:rowOff>
    </xdr:from>
    <xdr:ext cx="469744" cy="259045"/>
    <xdr:sp macro="" textlink="">
      <xdr:nvSpPr>
        <xdr:cNvPr id="491" name="n_4mainValue【市民会館】&#10;一人当たり面積">
          <a:extLst>
            <a:ext uri="{FF2B5EF4-FFF2-40B4-BE49-F238E27FC236}">
              <a16:creationId xmlns:a16="http://schemas.microsoft.com/office/drawing/2014/main" id="{DCE9F443-6C4B-40B6-AC97-8E2188D10CBF}"/>
            </a:ext>
          </a:extLst>
        </xdr:cNvPr>
        <xdr:cNvSpPr txBox="1"/>
      </xdr:nvSpPr>
      <xdr:spPr>
        <a:xfrm>
          <a:off x="6068772" y="17719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2" name="正方形/長方形 491">
          <a:extLst>
            <a:ext uri="{FF2B5EF4-FFF2-40B4-BE49-F238E27FC236}">
              <a16:creationId xmlns:a16="http://schemas.microsoft.com/office/drawing/2014/main" id="{6196E033-43D9-46F4-946B-656BE7790B02}"/>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3" name="正方形/長方形 492">
          <a:extLst>
            <a:ext uri="{FF2B5EF4-FFF2-40B4-BE49-F238E27FC236}">
              <a16:creationId xmlns:a16="http://schemas.microsoft.com/office/drawing/2014/main" id="{44CAF16C-469B-4549-854D-EB095AA2CF88}"/>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4" name="正方形/長方形 493">
          <a:extLst>
            <a:ext uri="{FF2B5EF4-FFF2-40B4-BE49-F238E27FC236}">
              <a16:creationId xmlns:a16="http://schemas.microsoft.com/office/drawing/2014/main" id="{2B304B8F-FBF9-4E7A-AC2A-199BEC3C23EC}"/>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5" name="正方形/長方形 494">
          <a:extLst>
            <a:ext uri="{FF2B5EF4-FFF2-40B4-BE49-F238E27FC236}">
              <a16:creationId xmlns:a16="http://schemas.microsoft.com/office/drawing/2014/main" id="{B5B8C368-062A-42F0-B446-A33BC9DFEC09}"/>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6" name="正方形/長方形 495">
          <a:extLst>
            <a:ext uri="{FF2B5EF4-FFF2-40B4-BE49-F238E27FC236}">
              <a16:creationId xmlns:a16="http://schemas.microsoft.com/office/drawing/2014/main" id="{7B5843D0-2FE1-4563-9198-D9C90411A90C}"/>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7" name="正方形/長方形 496">
          <a:extLst>
            <a:ext uri="{FF2B5EF4-FFF2-40B4-BE49-F238E27FC236}">
              <a16:creationId xmlns:a16="http://schemas.microsoft.com/office/drawing/2014/main" id="{F60D17F9-A0A9-477D-B793-11E21A90A3E5}"/>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8" name="正方形/長方形 497">
          <a:extLst>
            <a:ext uri="{FF2B5EF4-FFF2-40B4-BE49-F238E27FC236}">
              <a16:creationId xmlns:a16="http://schemas.microsoft.com/office/drawing/2014/main" id="{6330E8A3-AAB0-4BF8-AEF7-8A5EDF4F89C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9" name="正方形/長方形 498">
          <a:extLst>
            <a:ext uri="{FF2B5EF4-FFF2-40B4-BE49-F238E27FC236}">
              <a16:creationId xmlns:a16="http://schemas.microsoft.com/office/drawing/2014/main" id="{12933633-E6A6-452B-8F19-73DA1459AE4D}"/>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0" name="テキスト ボックス 499">
          <a:extLst>
            <a:ext uri="{FF2B5EF4-FFF2-40B4-BE49-F238E27FC236}">
              <a16:creationId xmlns:a16="http://schemas.microsoft.com/office/drawing/2014/main" id="{96F33CF1-3FD2-4025-880B-F5E58D67C110}"/>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1" name="直線コネクタ 500">
          <a:extLst>
            <a:ext uri="{FF2B5EF4-FFF2-40B4-BE49-F238E27FC236}">
              <a16:creationId xmlns:a16="http://schemas.microsoft.com/office/drawing/2014/main" id="{378575EA-2CD9-4D73-BE1E-EC5663CDD229}"/>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2" name="テキスト ボックス 501">
          <a:extLst>
            <a:ext uri="{FF2B5EF4-FFF2-40B4-BE49-F238E27FC236}">
              <a16:creationId xmlns:a16="http://schemas.microsoft.com/office/drawing/2014/main" id="{5D0F5C45-DD45-4643-BD2C-DC3B7821F1F1}"/>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3" name="直線コネクタ 502">
          <a:extLst>
            <a:ext uri="{FF2B5EF4-FFF2-40B4-BE49-F238E27FC236}">
              <a16:creationId xmlns:a16="http://schemas.microsoft.com/office/drawing/2014/main" id="{92E573FC-7A46-45C5-94E3-0503DF61CA5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4" name="テキスト ボックス 503">
          <a:extLst>
            <a:ext uri="{FF2B5EF4-FFF2-40B4-BE49-F238E27FC236}">
              <a16:creationId xmlns:a16="http://schemas.microsoft.com/office/drawing/2014/main" id="{B69D67F9-7379-429D-919D-28A65EA7EFF5}"/>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5" name="直線コネクタ 504">
          <a:extLst>
            <a:ext uri="{FF2B5EF4-FFF2-40B4-BE49-F238E27FC236}">
              <a16:creationId xmlns:a16="http://schemas.microsoft.com/office/drawing/2014/main" id="{DB844E34-2EA7-48FC-B0BF-C353366A9DC4}"/>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6" name="テキスト ボックス 505">
          <a:extLst>
            <a:ext uri="{FF2B5EF4-FFF2-40B4-BE49-F238E27FC236}">
              <a16:creationId xmlns:a16="http://schemas.microsoft.com/office/drawing/2014/main" id="{D594938B-09F4-43B8-8861-036E3164CC3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7" name="直線コネクタ 506">
          <a:extLst>
            <a:ext uri="{FF2B5EF4-FFF2-40B4-BE49-F238E27FC236}">
              <a16:creationId xmlns:a16="http://schemas.microsoft.com/office/drawing/2014/main" id="{EF7540F6-841E-4BE1-BFCB-CB998A48625A}"/>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8" name="テキスト ボックス 507">
          <a:extLst>
            <a:ext uri="{FF2B5EF4-FFF2-40B4-BE49-F238E27FC236}">
              <a16:creationId xmlns:a16="http://schemas.microsoft.com/office/drawing/2014/main" id="{4A1D94B0-FB8C-4C90-AFD2-97C452471C87}"/>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9" name="直線コネクタ 508">
          <a:extLst>
            <a:ext uri="{FF2B5EF4-FFF2-40B4-BE49-F238E27FC236}">
              <a16:creationId xmlns:a16="http://schemas.microsoft.com/office/drawing/2014/main" id="{9567966D-18BF-4E55-9DF9-196130E0F6E2}"/>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0" name="テキスト ボックス 509">
          <a:extLst>
            <a:ext uri="{FF2B5EF4-FFF2-40B4-BE49-F238E27FC236}">
              <a16:creationId xmlns:a16="http://schemas.microsoft.com/office/drawing/2014/main" id="{4AA02108-C5AB-490B-8C61-576E9C8B3F6C}"/>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1" name="直線コネクタ 510">
          <a:extLst>
            <a:ext uri="{FF2B5EF4-FFF2-40B4-BE49-F238E27FC236}">
              <a16:creationId xmlns:a16="http://schemas.microsoft.com/office/drawing/2014/main" id="{DECA6872-BB85-4691-94B0-7788CB9AB30F}"/>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2" name="テキスト ボックス 511">
          <a:extLst>
            <a:ext uri="{FF2B5EF4-FFF2-40B4-BE49-F238E27FC236}">
              <a16:creationId xmlns:a16="http://schemas.microsoft.com/office/drawing/2014/main" id="{B0F615BE-368C-44B1-B0B7-244F13B06D37}"/>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80A0EC1C-2704-4720-B3E1-63F8BDB2BAD9}"/>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4" name="テキスト ボックス 513">
          <a:extLst>
            <a:ext uri="{FF2B5EF4-FFF2-40B4-BE49-F238E27FC236}">
              <a16:creationId xmlns:a16="http://schemas.microsoft.com/office/drawing/2014/main" id="{9ACC26A0-DD7A-41C4-8845-FD84C701452A}"/>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一般廃棄物処理施設】&#10;有形固定資産減価償却率グラフ枠">
          <a:extLst>
            <a:ext uri="{FF2B5EF4-FFF2-40B4-BE49-F238E27FC236}">
              <a16:creationId xmlns:a16="http://schemas.microsoft.com/office/drawing/2014/main" id="{77B6976C-3AD3-4E44-A959-4CA109204189}"/>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13335</xdr:rowOff>
    </xdr:from>
    <xdr:to>
      <xdr:col>85</xdr:col>
      <xdr:colOff>126364</xdr:colOff>
      <xdr:row>41</xdr:row>
      <xdr:rowOff>110490</xdr:rowOff>
    </xdr:to>
    <xdr:cxnSp macro="">
      <xdr:nvCxnSpPr>
        <xdr:cNvPr id="516" name="直線コネクタ 515">
          <a:extLst>
            <a:ext uri="{FF2B5EF4-FFF2-40B4-BE49-F238E27FC236}">
              <a16:creationId xmlns:a16="http://schemas.microsoft.com/office/drawing/2014/main" id="{AD09DFCC-3DD0-499F-9249-3DB37C439DD8}"/>
            </a:ext>
          </a:extLst>
        </xdr:cNvPr>
        <xdr:cNvCxnSpPr/>
      </xdr:nvCxnSpPr>
      <xdr:spPr>
        <a:xfrm flipV="1">
          <a:off x="14703424" y="567499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114317</xdr:rowOff>
    </xdr:from>
    <xdr:ext cx="405111" cy="259045"/>
    <xdr:sp macro="" textlink="">
      <xdr:nvSpPr>
        <xdr:cNvPr id="517" name="【一般廃棄物処理施設】&#10;有形固定資産減価償却率最小値テキスト">
          <a:extLst>
            <a:ext uri="{FF2B5EF4-FFF2-40B4-BE49-F238E27FC236}">
              <a16:creationId xmlns:a16="http://schemas.microsoft.com/office/drawing/2014/main" id="{84ED73AF-93DF-4924-86A4-0C16C777C820}"/>
            </a:ext>
          </a:extLst>
        </xdr:cNvPr>
        <xdr:cNvSpPr txBox="1"/>
      </xdr:nvSpPr>
      <xdr:spPr>
        <a:xfrm>
          <a:off x="14742160" y="714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110490</xdr:rowOff>
    </xdr:from>
    <xdr:to>
      <xdr:col>86</xdr:col>
      <xdr:colOff>25400</xdr:colOff>
      <xdr:row>41</xdr:row>
      <xdr:rowOff>110490</xdr:rowOff>
    </xdr:to>
    <xdr:cxnSp macro="">
      <xdr:nvCxnSpPr>
        <xdr:cNvPr id="518" name="直線コネクタ 517">
          <a:extLst>
            <a:ext uri="{FF2B5EF4-FFF2-40B4-BE49-F238E27FC236}">
              <a16:creationId xmlns:a16="http://schemas.microsoft.com/office/drawing/2014/main" id="{DE22D96A-1098-4D87-B890-77F9ED7BDA51}"/>
            </a:ext>
          </a:extLst>
        </xdr:cNvPr>
        <xdr:cNvCxnSpPr/>
      </xdr:nvCxnSpPr>
      <xdr:spPr>
        <a:xfrm>
          <a:off x="14611350" y="7139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131462</xdr:rowOff>
    </xdr:from>
    <xdr:ext cx="405111" cy="259045"/>
    <xdr:sp macro="" textlink="">
      <xdr:nvSpPr>
        <xdr:cNvPr id="519" name="【一般廃棄物処理施設】&#10;有形固定資産減価償却率最大値テキスト">
          <a:extLst>
            <a:ext uri="{FF2B5EF4-FFF2-40B4-BE49-F238E27FC236}">
              <a16:creationId xmlns:a16="http://schemas.microsoft.com/office/drawing/2014/main" id="{7FBD042D-F101-4098-A28D-27E856D43048}"/>
            </a:ext>
          </a:extLst>
        </xdr:cNvPr>
        <xdr:cNvSpPr txBox="1"/>
      </xdr:nvSpPr>
      <xdr:spPr>
        <a:xfrm>
          <a:off x="14742160" y="5450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13335</xdr:rowOff>
    </xdr:from>
    <xdr:to>
      <xdr:col>86</xdr:col>
      <xdr:colOff>25400</xdr:colOff>
      <xdr:row>33</xdr:row>
      <xdr:rowOff>13335</xdr:rowOff>
    </xdr:to>
    <xdr:cxnSp macro="">
      <xdr:nvCxnSpPr>
        <xdr:cNvPr id="520" name="直線コネクタ 519">
          <a:extLst>
            <a:ext uri="{FF2B5EF4-FFF2-40B4-BE49-F238E27FC236}">
              <a16:creationId xmlns:a16="http://schemas.microsoft.com/office/drawing/2014/main" id="{5B07E51E-FD44-4845-BCB3-2AFB06356C39}"/>
            </a:ext>
          </a:extLst>
        </xdr:cNvPr>
        <xdr:cNvCxnSpPr/>
      </xdr:nvCxnSpPr>
      <xdr:spPr>
        <a:xfrm>
          <a:off x="14611350" y="56749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95267</xdr:rowOff>
    </xdr:from>
    <xdr:ext cx="405111" cy="259045"/>
    <xdr:sp macro="" textlink="">
      <xdr:nvSpPr>
        <xdr:cNvPr id="521" name="【一般廃棄物処理施設】&#10;有形固定資産減価償却率平均値テキスト">
          <a:extLst>
            <a:ext uri="{FF2B5EF4-FFF2-40B4-BE49-F238E27FC236}">
              <a16:creationId xmlns:a16="http://schemas.microsoft.com/office/drawing/2014/main" id="{E5939AA3-06BF-4B80-B8AC-64E970195FFE}"/>
            </a:ext>
          </a:extLst>
        </xdr:cNvPr>
        <xdr:cNvSpPr txBox="1"/>
      </xdr:nvSpPr>
      <xdr:spPr>
        <a:xfrm>
          <a:off x="14742160" y="643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522" name="フローチャート: 判断 521">
          <a:extLst>
            <a:ext uri="{FF2B5EF4-FFF2-40B4-BE49-F238E27FC236}">
              <a16:creationId xmlns:a16="http://schemas.microsoft.com/office/drawing/2014/main" id="{E77DE4A4-147F-428E-8DD4-71CFEF75DB36}"/>
            </a:ext>
          </a:extLst>
        </xdr:cNvPr>
        <xdr:cNvSpPr/>
      </xdr:nvSpPr>
      <xdr:spPr>
        <a:xfrm>
          <a:off x="14649450" y="646049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63500</xdr:rowOff>
    </xdr:from>
    <xdr:to>
      <xdr:col>81</xdr:col>
      <xdr:colOff>101600</xdr:colOff>
      <xdr:row>37</xdr:row>
      <xdr:rowOff>165100</xdr:rowOff>
    </xdr:to>
    <xdr:sp macro="" textlink="">
      <xdr:nvSpPr>
        <xdr:cNvPr id="523" name="フローチャート: 判断 522">
          <a:extLst>
            <a:ext uri="{FF2B5EF4-FFF2-40B4-BE49-F238E27FC236}">
              <a16:creationId xmlns:a16="http://schemas.microsoft.com/office/drawing/2014/main" id="{642E5D0A-21DD-41B1-8907-278349B90721}"/>
            </a:ext>
          </a:extLst>
        </xdr:cNvPr>
        <xdr:cNvSpPr/>
      </xdr:nvSpPr>
      <xdr:spPr>
        <a:xfrm>
          <a:off x="138874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86360</xdr:rowOff>
    </xdr:from>
    <xdr:to>
      <xdr:col>76</xdr:col>
      <xdr:colOff>165100</xdr:colOff>
      <xdr:row>38</xdr:row>
      <xdr:rowOff>16510</xdr:rowOff>
    </xdr:to>
    <xdr:sp macro="" textlink="">
      <xdr:nvSpPr>
        <xdr:cNvPr id="524" name="フローチャート: 判断 523">
          <a:extLst>
            <a:ext uri="{FF2B5EF4-FFF2-40B4-BE49-F238E27FC236}">
              <a16:creationId xmlns:a16="http://schemas.microsoft.com/office/drawing/2014/main" id="{BB747B14-8C19-4996-B09D-947B2FEF598D}"/>
            </a:ext>
          </a:extLst>
        </xdr:cNvPr>
        <xdr:cNvSpPr/>
      </xdr:nvSpPr>
      <xdr:spPr>
        <a:xfrm>
          <a:off x="13089890" y="643191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57785</xdr:rowOff>
    </xdr:from>
    <xdr:to>
      <xdr:col>72</xdr:col>
      <xdr:colOff>38100</xdr:colOff>
      <xdr:row>37</xdr:row>
      <xdr:rowOff>159385</xdr:rowOff>
    </xdr:to>
    <xdr:sp macro="" textlink="">
      <xdr:nvSpPr>
        <xdr:cNvPr id="525" name="フローチャート: 判断 524">
          <a:extLst>
            <a:ext uri="{FF2B5EF4-FFF2-40B4-BE49-F238E27FC236}">
              <a16:creationId xmlns:a16="http://schemas.microsoft.com/office/drawing/2014/main" id="{3A9B672D-D987-4BE7-89D6-5F4EF025E870}"/>
            </a:ext>
          </a:extLst>
        </xdr:cNvPr>
        <xdr:cNvSpPr/>
      </xdr:nvSpPr>
      <xdr:spPr>
        <a:xfrm>
          <a:off x="12303760" y="6397625"/>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38735</xdr:rowOff>
    </xdr:from>
    <xdr:to>
      <xdr:col>67</xdr:col>
      <xdr:colOff>101600</xdr:colOff>
      <xdr:row>37</xdr:row>
      <xdr:rowOff>140335</xdr:rowOff>
    </xdr:to>
    <xdr:sp macro="" textlink="">
      <xdr:nvSpPr>
        <xdr:cNvPr id="526" name="フローチャート: 判断 525">
          <a:extLst>
            <a:ext uri="{FF2B5EF4-FFF2-40B4-BE49-F238E27FC236}">
              <a16:creationId xmlns:a16="http://schemas.microsoft.com/office/drawing/2014/main" id="{CEE0CD98-2F80-4161-AA67-6BDA91F924D1}"/>
            </a:ext>
          </a:extLst>
        </xdr:cNvPr>
        <xdr:cNvSpPr/>
      </xdr:nvSpPr>
      <xdr:spPr>
        <a:xfrm>
          <a:off x="11487150" y="638238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DEEBCC1-3901-45E6-9312-8EBB273D3B49}"/>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EA4F61C-DA14-43DB-A1A7-4A95EF995081}"/>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A95F24DE-4798-4F9C-BF7B-E21AF5463D75}"/>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E3E57253-D9EE-4DF5-8475-0B52ACBBE875}"/>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70AD33F4-4F68-45A5-B236-02AC95C75A4A}"/>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55880</xdr:rowOff>
    </xdr:from>
    <xdr:to>
      <xdr:col>85</xdr:col>
      <xdr:colOff>177800</xdr:colOff>
      <xdr:row>35</xdr:row>
      <xdr:rowOff>157480</xdr:rowOff>
    </xdr:to>
    <xdr:sp macro="" textlink="">
      <xdr:nvSpPr>
        <xdr:cNvPr id="532" name="楕円 531">
          <a:extLst>
            <a:ext uri="{FF2B5EF4-FFF2-40B4-BE49-F238E27FC236}">
              <a16:creationId xmlns:a16="http://schemas.microsoft.com/office/drawing/2014/main" id="{C96313CA-181E-4077-996F-D201F0B2DA7A}"/>
            </a:ext>
          </a:extLst>
        </xdr:cNvPr>
        <xdr:cNvSpPr/>
      </xdr:nvSpPr>
      <xdr:spPr>
        <a:xfrm>
          <a:off x="14649450" y="606044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78757</xdr:rowOff>
    </xdr:from>
    <xdr:ext cx="405111" cy="259045"/>
    <xdr:sp macro="" textlink="">
      <xdr:nvSpPr>
        <xdr:cNvPr id="533" name="【一般廃棄物処理施設】&#10;有形固定資産減価償却率該当値テキスト">
          <a:extLst>
            <a:ext uri="{FF2B5EF4-FFF2-40B4-BE49-F238E27FC236}">
              <a16:creationId xmlns:a16="http://schemas.microsoft.com/office/drawing/2014/main" id="{C0AA78E8-7886-4614-9DCE-342AAD9E2AE6}"/>
            </a:ext>
          </a:extLst>
        </xdr:cNvPr>
        <xdr:cNvSpPr txBox="1"/>
      </xdr:nvSpPr>
      <xdr:spPr>
        <a:xfrm>
          <a:off x="14742160" y="590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132080</xdr:rowOff>
    </xdr:from>
    <xdr:to>
      <xdr:col>81</xdr:col>
      <xdr:colOff>101600</xdr:colOff>
      <xdr:row>35</xdr:row>
      <xdr:rowOff>62230</xdr:rowOff>
    </xdr:to>
    <xdr:sp macro="" textlink="">
      <xdr:nvSpPr>
        <xdr:cNvPr id="534" name="楕円 533">
          <a:extLst>
            <a:ext uri="{FF2B5EF4-FFF2-40B4-BE49-F238E27FC236}">
              <a16:creationId xmlns:a16="http://schemas.microsoft.com/office/drawing/2014/main" id="{27D43594-CFF8-4DCD-9FDF-84770EDBA964}"/>
            </a:ext>
          </a:extLst>
        </xdr:cNvPr>
        <xdr:cNvSpPr/>
      </xdr:nvSpPr>
      <xdr:spPr>
        <a:xfrm>
          <a:off x="13887450" y="596519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11430</xdr:rowOff>
    </xdr:from>
    <xdr:to>
      <xdr:col>85</xdr:col>
      <xdr:colOff>127000</xdr:colOff>
      <xdr:row>35</xdr:row>
      <xdr:rowOff>106680</xdr:rowOff>
    </xdr:to>
    <xdr:cxnSp macro="">
      <xdr:nvCxnSpPr>
        <xdr:cNvPr id="535" name="直線コネクタ 534">
          <a:extLst>
            <a:ext uri="{FF2B5EF4-FFF2-40B4-BE49-F238E27FC236}">
              <a16:creationId xmlns:a16="http://schemas.microsoft.com/office/drawing/2014/main" id="{2F6C4AB6-F093-4767-9130-96DB911BCF46}"/>
            </a:ext>
          </a:extLst>
        </xdr:cNvPr>
        <xdr:cNvCxnSpPr/>
      </xdr:nvCxnSpPr>
      <xdr:spPr>
        <a:xfrm>
          <a:off x="13942060" y="6015990"/>
          <a:ext cx="762000" cy="89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101600</xdr:rowOff>
    </xdr:from>
    <xdr:to>
      <xdr:col>76</xdr:col>
      <xdr:colOff>165100</xdr:colOff>
      <xdr:row>35</xdr:row>
      <xdr:rowOff>31750</xdr:rowOff>
    </xdr:to>
    <xdr:sp macro="" textlink="">
      <xdr:nvSpPr>
        <xdr:cNvPr id="536" name="楕円 535">
          <a:extLst>
            <a:ext uri="{FF2B5EF4-FFF2-40B4-BE49-F238E27FC236}">
              <a16:creationId xmlns:a16="http://schemas.microsoft.com/office/drawing/2014/main" id="{ECEC022B-AA89-45E6-8FC1-661A1D07BBE8}"/>
            </a:ext>
          </a:extLst>
        </xdr:cNvPr>
        <xdr:cNvSpPr/>
      </xdr:nvSpPr>
      <xdr:spPr>
        <a:xfrm>
          <a:off x="13089890" y="59270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152400</xdr:rowOff>
    </xdr:from>
    <xdr:to>
      <xdr:col>81</xdr:col>
      <xdr:colOff>50800</xdr:colOff>
      <xdr:row>35</xdr:row>
      <xdr:rowOff>11430</xdr:rowOff>
    </xdr:to>
    <xdr:cxnSp macro="">
      <xdr:nvCxnSpPr>
        <xdr:cNvPr id="537" name="直線コネクタ 536">
          <a:extLst>
            <a:ext uri="{FF2B5EF4-FFF2-40B4-BE49-F238E27FC236}">
              <a16:creationId xmlns:a16="http://schemas.microsoft.com/office/drawing/2014/main" id="{4A94755F-4E93-4286-A9D5-C66A0C1715D6}"/>
            </a:ext>
          </a:extLst>
        </xdr:cNvPr>
        <xdr:cNvCxnSpPr/>
      </xdr:nvCxnSpPr>
      <xdr:spPr>
        <a:xfrm>
          <a:off x="13144500" y="598170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8255</xdr:rowOff>
    </xdr:from>
    <xdr:to>
      <xdr:col>72</xdr:col>
      <xdr:colOff>38100</xdr:colOff>
      <xdr:row>34</xdr:row>
      <xdr:rowOff>109855</xdr:rowOff>
    </xdr:to>
    <xdr:sp macro="" textlink="">
      <xdr:nvSpPr>
        <xdr:cNvPr id="538" name="楕円 537">
          <a:extLst>
            <a:ext uri="{FF2B5EF4-FFF2-40B4-BE49-F238E27FC236}">
              <a16:creationId xmlns:a16="http://schemas.microsoft.com/office/drawing/2014/main" id="{EC90E9DC-4910-4C09-B0F0-FB7E219440D2}"/>
            </a:ext>
          </a:extLst>
        </xdr:cNvPr>
        <xdr:cNvSpPr/>
      </xdr:nvSpPr>
      <xdr:spPr>
        <a:xfrm>
          <a:off x="12303760" y="5839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59055</xdr:rowOff>
    </xdr:from>
    <xdr:to>
      <xdr:col>76</xdr:col>
      <xdr:colOff>114300</xdr:colOff>
      <xdr:row>34</xdr:row>
      <xdr:rowOff>152400</xdr:rowOff>
    </xdr:to>
    <xdr:cxnSp macro="">
      <xdr:nvCxnSpPr>
        <xdr:cNvPr id="539" name="直線コネクタ 538">
          <a:extLst>
            <a:ext uri="{FF2B5EF4-FFF2-40B4-BE49-F238E27FC236}">
              <a16:creationId xmlns:a16="http://schemas.microsoft.com/office/drawing/2014/main" id="{EC8A9365-3866-45EC-9F15-B01E23BAC9C3}"/>
            </a:ext>
          </a:extLst>
        </xdr:cNvPr>
        <xdr:cNvCxnSpPr/>
      </xdr:nvCxnSpPr>
      <xdr:spPr>
        <a:xfrm>
          <a:off x="12346940" y="5884545"/>
          <a:ext cx="79756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63500</xdr:rowOff>
    </xdr:from>
    <xdr:to>
      <xdr:col>67</xdr:col>
      <xdr:colOff>101600</xdr:colOff>
      <xdr:row>33</xdr:row>
      <xdr:rowOff>165100</xdr:rowOff>
    </xdr:to>
    <xdr:sp macro="" textlink="">
      <xdr:nvSpPr>
        <xdr:cNvPr id="540" name="楕円 539">
          <a:extLst>
            <a:ext uri="{FF2B5EF4-FFF2-40B4-BE49-F238E27FC236}">
              <a16:creationId xmlns:a16="http://schemas.microsoft.com/office/drawing/2014/main" id="{EFD48479-DC8F-4D14-8BB0-5FAC7BCB2480}"/>
            </a:ext>
          </a:extLst>
        </xdr:cNvPr>
        <xdr:cNvSpPr/>
      </xdr:nvSpPr>
      <xdr:spPr>
        <a:xfrm>
          <a:off x="11487150" y="571754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114300</xdr:rowOff>
    </xdr:from>
    <xdr:to>
      <xdr:col>71</xdr:col>
      <xdr:colOff>177800</xdr:colOff>
      <xdr:row>34</xdr:row>
      <xdr:rowOff>59055</xdr:rowOff>
    </xdr:to>
    <xdr:cxnSp macro="">
      <xdr:nvCxnSpPr>
        <xdr:cNvPr id="541" name="直線コネクタ 540">
          <a:extLst>
            <a:ext uri="{FF2B5EF4-FFF2-40B4-BE49-F238E27FC236}">
              <a16:creationId xmlns:a16="http://schemas.microsoft.com/office/drawing/2014/main" id="{CF5E6A2F-8D49-493B-9318-603AE4A7BA07}"/>
            </a:ext>
          </a:extLst>
        </xdr:cNvPr>
        <xdr:cNvCxnSpPr/>
      </xdr:nvCxnSpPr>
      <xdr:spPr>
        <a:xfrm>
          <a:off x="11541760" y="5772150"/>
          <a:ext cx="80518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156227</xdr:rowOff>
    </xdr:from>
    <xdr:ext cx="405111" cy="259045"/>
    <xdr:sp macro="" textlink="">
      <xdr:nvSpPr>
        <xdr:cNvPr id="542" name="n_1aveValue【一般廃棄物処理施設】&#10;有形固定資産減価償却率">
          <a:extLst>
            <a:ext uri="{FF2B5EF4-FFF2-40B4-BE49-F238E27FC236}">
              <a16:creationId xmlns:a16="http://schemas.microsoft.com/office/drawing/2014/main" id="{6582A6A6-0A61-4C24-96B6-D55D3875E9AF}"/>
            </a:ext>
          </a:extLst>
        </xdr:cNvPr>
        <xdr:cNvSpPr txBox="1"/>
      </xdr:nvSpPr>
      <xdr:spPr>
        <a:xfrm>
          <a:off x="1373823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7637</xdr:rowOff>
    </xdr:from>
    <xdr:ext cx="405111" cy="259045"/>
    <xdr:sp macro="" textlink="">
      <xdr:nvSpPr>
        <xdr:cNvPr id="543" name="n_2aveValue【一般廃棄物処理施設】&#10;有形固定資産減価償却率">
          <a:extLst>
            <a:ext uri="{FF2B5EF4-FFF2-40B4-BE49-F238E27FC236}">
              <a16:creationId xmlns:a16="http://schemas.microsoft.com/office/drawing/2014/main" id="{FEC33BAF-FF13-42C8-AF87-AF76B0ED31FF}"/>
            </a:ext>
          </a:extLst>
        </xdr:cNvPr>
        <xdr:cNvSpPr txBox="1"/>
      </xdr:nvSpPr>
      <xdr:spPr>
        <a:xfrm>
          <a:off x="1295718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150512</xdr:rowOff>
    </xdr:from>
    <xdr:ext cx="405111" cy="259045"/>
    <xdr:sp macro="" textlink="">
      <xdr:nvSpPr>
        <xdr:cNvPr id="544" name="n_3aveValue【一般廃棄物処理施設】&#10;有形固定資産減価償却率">
          <a:extLst>
            <a:ext uri="{FF2B5EF4-FFF2-40B4-BE49-F238E27FC236}">
              <a16:creationId xmlns:a16="http://schemas.microsoft.com/office/drawing/2014/main" id="{2902A710-CFEE-4178-9B45-2B3464EE4E78}"/>
            </a:ext>
          </a:extLst>
        </xdr:cNvPr>
        <xdr:cNvSpPr txBox="1"/>
      </xdr:nvSpPr>
      <xdr:spPr>
        <a:xfrm>
          <a:off x="12171054" y="649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131462</xdr:rowOff>
    </xdr:from>
    <xdr:ext cx="405111" cy="259045"/>
    <xdr:sp macro="" textlink="">
      <xdr:nvSpPr>
        <xdr:cNvPr id="545" name="n_4aveValue【一般廃棄物処理施設】&#10;有形固定資産減価償却率">
          <a:extLst>
            <a:ext uri="{FF2B5EF4-FFF2-40B4-BE49-F238E27FC236}">
              <a16:creationId xmlns:a16="http://schemas.microsoft.com/office/drawing/2014/main" id="{D1987D30-D24D-4BE8-A14E-F5D20655950D}"/>
            </a:ext>
          </a:extLst>
        </xdr:cNvPr>
        <xdr:cNvSpPr txBox="1"/>
      </xdr:nvSpPr>
      <xdr:spPr>
        <a:xfrm>
          <a:off x="113544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78757</xdr:rowOff>
    </xdr:from>
    <xdr:ext cx="405111" cy="259045"/>
    <xdr:sp macro="" textlink="">
      <xdr:nvSpPr>
        <xdr:cNvPr id="546" name="n_1mainValue【一般廃棄物処理施設】&#10;有形固定資産減価償却率">
          <a:extLst>
            <a:ext uri="{FF2B5EF4-FFF2-40B4-BE49-F238E27FC236}">
              <a16:creationId xmlns:a16="http://schemas.microsoft.com/office/drawing/2014/main" id="{54809563-CCB2-4071-BD78-11E7E6A09D76}"/>
            </a:ext>
          </a:extLst>
        </xdr:cNvPr>
        <xdr:cNvSpPr txBox="1"/>
      </xdr:nvSpPr>
      <xdr:spPr>
        <a:xfrm>
          <a:off x="13738234" y="573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48277</xdr:rowOff>
    </xdr:from>
    <xdr:ext cx="405111" cy="259045"/>
    <xdr:sp macro="" textlink="">
      <xdr:nvSpPr>
        <xdr:cNvPr id="547" name="n_2mainValue【一般廃棄物処理施設】&#10;有形固定資産減価償却率">
          <a:extLst>
            <a:ext uri="{FF2B5EF4-FFF2-40B4-BE49-F238E27FC236}">
              <a16:creationId xmlns:a16="http://schemas.microsoft.com/office/drawing/2014/main" id="{30C9D9FE-CDB4-467B-81F7-1E77EAA4B507}"/>
            </a:ext>
          </a:extLst>
        </xdr:cNvPr>
        <xdr:cNvSpPr txBox="1"/>
      </xdr:nvSpPr>
      <xdr:spPr>
        <a:xfrm>
          <a:off x="12957184"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126382</xdr:rowOff>
    </xdr:from>
    <xdr:ext cx="405111" cy="259045"/>
    <xdr:sp macro="" textlink="">
      <xdr:nvSpPr>
        <xdr:cNvPr id="548" name="n_3mainValue【一般廃棄物処理施設】&#10;有形固定資産減価償却率">
          <a:extLst>
            <a:ext uri="{FF2B5EF4-FFF2-40B4-BE49-F238E27FC236}">
              <a16:creationId xmlns:a16="http://schemas.microsoft.com/office/drawing/2014/main" id="{5F62F87A-A2EF-42E5-954A-FBB3C3471078}"/>
            </a:ext>
          </a:extLst>
        </xdr:cNvPr>
        <xdr:cNvSpPr txBox="1"/>
      </xdr:nvSpPr>
      <xdr:spPr>
        <a:xfrm>
          <a:off x="1217105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10177</xdr:rowOff>
    </xdr:from>
    <xdr:ext cx="405111" cy="259045"/>
    <xdr:sp macro="" textlink="">
      <xdr:nvSpPr>
        <xdr:cNvPr id="549" name="n_4mainValue【一般廃棄物処理施設】&#10;有形固定資産減価償却率">
          <a:extLst>
            <a:ext uri="{FF2B5EF4-FFF2-40B4-BE49-F238E27FC236}">
              <a16:creationId xmlns:a16="http://schemas.microsoft.com/office/drawing/2014/main" id="{74E336D2-FDCF-4F05-8426-56544AF84EB0}"/>
            </a:ext>
          </a:extLst>
        </xdr:cNvPr>
        <xdr:cNvSpPr txBox="1"/>
      </xdr:nvSpPr>
      <xdr:spPr>
        <a:xfrm>
          <a:off x="11354444" y="549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7E713060-03B4-49AF-BE6F-6E7B6B24F26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5659C4EE-EC4C-4C5E-96FF-F6ABB697F921}"/>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C9E75C94-B52D-4E62-B262-7BB86DE88517}"/>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7DB2204-7D4B-4ECD-AD9D-79128C82722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903E9B4-9BB4-478D-BE22-4887E795D02F}"/>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531A804C-844E-4AA7-98EF-E8BE9254275A}"/>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1EC2B5A7-2C41-4291-A1F9-37CA29A0280A}"/>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8A0B159F-52E2-45CD-AA96-9756F1533CBB}"/>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7D49D9D3-542A-42F8-9167-E8A8A9BBC349}"/>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A2695BA9-D0A4-4CAE-9D3E-2EBD0D2B5EAE}"/>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133350</xdr:rowOff>
    </xdr:from>
    <xdr:to>
      <xdr:col>120</xdr:col>
      <xdr:colOff>114300</xdr:colOff>
      <xdr:row>42</xdr:row>
      <xdr:rowOff>133350</xdr:rowOff>
    </xdr:to>
    <xdr:cxnSp macro="">
      <xdr:nvCxnSpPr>
        <xdr:cNvPr id="560" name="直線コネクタ 559">
          <a:extLst>
            <a:ext uri="{FF2B5EF4-FFF2-40B4-BE49-F238E27FC236}">
              <a16:creationId xmlns:a16="http://schemas.microsoft.com/office/drawing/2014/main" id="{3437FDF0-6508-4A27-A5FE-463E4898B0E2}"/>
            </a:ext>
          </a:extLst>
        </xdr:cNvPr>
        <xdr:cNvCxnSpPr/>
      </xdr:nvCxnSpPr>
      <xdr:spPr>
        <a:xfrm>
          <a:off x="16459200" y="7330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162577</xdr:rowOff>
    </xdr:from>
    <xdr:ext cx="248786" cy="259045"/>
    <xdr:sp macro="" textlink="">
      <xdr:nvSpPr>
        <xdr:cNvPr id="561" name="テキスト ボックス 560">
          <a:extLst>
            <a:ext uri="{FF2B5EF4-FFF2-40B4-BE49-F238E27FC236}">
              <a16:creationId xmlns:a16="http://schemas.microsoft.com/office/drawing/2014/main" id="{2906D382-410B-4D5F-AF5E-0132260D07B4}"/>
            </a:ext>
          </a:extLst>
        </xdr:cNvPr>
        <xdr:cNvSpPr txBox="1"/>
      </xdr:nvSpPr>
      <xdr:spPr>
        <a:xfrm>
          <a:off x="16252324" y="719393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42849ADD-096D-4228-9803-B80D63497A97}"/>
            </a:ext>
          </a:extLst>
        </xdr:cNvPr>
        <xdr:cNvCxnSpPr/>
      </xdr:nvCxnSpPr>
      <xdr:spPr>
        <a:xfrm>
          <a:off x="16459200" y="704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40</xdr:row>
      <xdr:rowOff>48277</xdr:rowOff>
    </xdr:from>
    <xdr:ext cx="531299" cy="259045"/>
    <xdr:sp macro="" textlink="">
      <xdr:nvSpPr>
        <xdr:cNvPr id="563" name="テキスト ボックス 562">
          <a:extLst>
            <a:ext uri="{FF2B5EF4-FFF2-40B4-BE49-F238E27FC236}">
              <a16:creationId xmlns:a16="http://schemas.microsoft.com/office/drawing/2014/main" id="{8A3F5499-4D35-4128-BC6B-3617E5D088B2}"/>
            </a:ext>
          </a:extLst>
        </xdr:cNvPr>
        <xdr:cNvSpPr txBox="1"/>
      </xdr:nvSpPr>
      <xdr:spPr>
        <a:xfrm>
          <a:off x="15985051" y="69081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76200</xdr:rowOff>
    </xdr:from>
    <xdr:to>
      <xdr:col>120</xdr:col>
      <xdr:colOff>114300</xdr:colOff>
      <xdr:row>39</xdr:row>
      <xdr:rowOff>76200</xdr:rowOff>
    </xdr:to>
    <xdr:cxnSp macro="">
      <xdr:nvCxnSpPr>
        <xdr:cNvPr id="564" name="直線コネクタ 563">
          <a:extLst>
            <a:ext uri="{FF2B5EF4-FFF2-40B4-BE49-F238E27FC236}">
              <a16:creationId xmlns:a16="http://schemas.microsoft.com/office/drawing/2014/main" id="{DAEC5393-9008-4F9B-A102-F1032CCB711E}"/>
            </a:ext>
          </a:extLst>
        </xdr:cNvPr>
        <xdr:cNvCxnSpPr/>
      </xdr:nvCxnSpPr>
      <xdr:spPr>
        <a:xfrm>
          <a:off x="16459200" y="676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38</xdr:row>
      <xdr:rowOff>105427</xdr:rowOff>
    </xdr:from>
    <xdr:ext cx="531299" cy="259045"/>
    <xdr:sp macro="" textlink="">
      <xdr:nvSpPr>
        <xdr:cNvPr id="565" name="テキスト ボックス 564">
          <a:extLst>
            <a:ext uri="{FF2B5EF4-FFF2-40B4-BE49-F238E27FC236}">
              <a16:creationId xmlns:a16="http://schemas.microsoft.com/office/drawing/2014/main" id="{A349A93D-48B2-4508-B4AF-00076946DD68}"/>
            </a:ext>
          </a:extLst>
        </xdr:cNvPr>
        <xdr:cNvSpPr txBox="1"/>
      </xdr:nvSpPr>
      <xdr:spPr>
        <a:xfrm>
          <a:off x="15985051" y="661862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6" name="直線コネクタ 565">
          <a:extLst>
            <a:ext uri="{FF2B5EF4-FFF2-40B4-BE49-F238E27FC236}">
              <a16:creationId xmlns:a16="http://schemas.microsoft.com/office/drawing/2014/main" id="{12863CC4-95BB-45C4-A483-FF228C5E70F2}"/>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7" name="テキスト ボックス 566">
          <a:extLst>
            <a:ext uri="{FF2B5EF4-FFF2-40B4-BE49-F238E27FC236}">
              <a16:creationId xmlns:a16="http://schemas.microsoft.com/office/drawing/2014/main" id="{99893386-CBA0-40BC-BF71-79D52189B94B}"/>
            </a:ext>
          </a:extLst>
        </xdr:cNvPr>
        <xdr:cNvSpPr txBox="1"/>
      </xdr:nvSpPr>
      <xdr:spPr>
        <a:xfrm>
          <a:off x="1598505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19050</xdr:rowOff>
    </xdr:from>
    <xdr:to>
      <xdr:col>120</xdr:col>
      <xdr:colOff>114300</xdr:colOff>
      <xdr:row>36</xdr:row>
      <xdr:rowOff>19050</xdr:rowOff>
    </xdr:to>
    <xdr:cxnSp macro="">
      <xdr:nvCxnSpPr>
        <xdr:cNvPr id="568" name="直線コネクタ 567">
          <a:extLst>
            <a:ext uri="{FF2B5EF4-FFF2-40B4-BE49-F238E27FC236}">
              <a16:creationId xmlns:a16="http://schemas.microsoft.com/office/drawing/2014/main" id="{1C8C2333-6886-4E31-A43B-55A41DD02FA7}"/>
            </a:ext>
          </a:extLst>
        </xdr:cNvPr>
        <xdr:cNvCxnSpPr/>
      </xdr:nvCxnSpPr>
      <xdr:spPr>
        <a:xfrm>
          <a:off x="16459200" y="618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48277</xdr:rowOff>
    </xdr:from>
    <xdr:ext cx="595419" cy="259045"/>
    <xdr:sp macro="" textlink="">
      <xdr:nvSpPr>
        <xdr:cNvPr id="569" name="テキスト ボックス 568">
          <a:extLst>
            <a:ext uri="{FF2B5EF4-FFF2-40B4-BE49-F238E27FC236}">
              <a16:creationId xmlns:a16="http://schemas.microsoft.com/office/drawing/2014/main" id="{C3B8083A-604F-48E5-A3D3-9762F57BE90C}"/>
            </a:ext>
          </a:extLst>
        </xdr:cNvPr>
        <xdr:cNvSpPr txBox="1"/>
      </xdr:nvSpPr>
      <xdr:spPr>
        <a:xfrm>
          <a:off x="15943791" y="60509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70" name="直線コネクタ 569">
          <a:extLst>
            <a:ext uri="{FF2B5EF4-FFF2-40B4-BE49-F238E27FC236}">
              <a16:creationId xmlns:a16="http://schemas.microsoft.com/office/drawing/2014/main" id="{A84A0985-31EE-461E-8F0F-D1EED9366942}"/>
            </a:ext>
          </a:extLst>
        </xdr:cNvPr>
        <xdr:cNvCxnSpPr/>
      </xdr:nvCxnSpPr>
      <xdr:spPr>
        <a:xfrm>
          <a:off x="16459200" y="590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71" name="テキスト ボックス 570">
          <a:extLst>
            <a:ext uri="{FF2B5EF4-FFF2-40B4-BE49-F238E27FC236}">
              <a16:creationId xmlns:a16="http://schemas.microsoft.com/office/drawing/2014/main" id="{964DAF47-B588-4AF6-AAC6-1C3AC0460E0F}"/>
            </a:ext>
          </a:extLst>
        </xdr:cNvPr>
        <xdr:cNvSpPr txBox="1"/>
      </xdr:nvSpPr>
      <xdr:spPr>
        <a:xfrm>
          <a:off x="15943791" y="57613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133350</xdr:rowOff>
    </xdr:from>
    <xdr:to>
      <xdr:col>120</xdr:col>
      <xdr:colOff>114300</xdr:colOff>
      <xdr:row>32</xdr:row>
      <xdr:rowOff>133350</xdr:rowOff>
    </xdr:to>
    <xdr:cxnSp macro="">
      <xdr:nvCxnSpPr>
        <xdr:cNvPr id="572" name="直線コネクタ 571">
          <a:extLst>
            <a:ext uri="{FF2B5EF4-FFF2-40B4-BE49-F238E27FC236}">
              <a16:creationId xmlns:a16="http://schemas.microsoft.com/office/drawing/2014/main" id="{D892E4C0-F53E-43CF-A1EE-F5E98D3136F6}"/>
            </a:ext>
          </a:extLst>
        </xdr:cNvPr>
        <xdr:cNvCxnSpPr/>
      </xdr:nvCxnSpPr>
      <xdr:spPr>
        <a:xfrm>
          <a:off x="16459200" y="56159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162577</xdr:rowOff>
    </xdr:from>
    <xdr:ext cx="595419" cy="259045"/>
    <xdr:sp macro="" textlink="">
      <xdr:nvSpPr>
        <xdr:cNvPr id="573" name="テキスト ボックス 572">
          <a:extLst>
            <a:ext uri="{FF2B5EF4-FFF2-40B4-BE49-F238E27FC236}">
              <a16:creationId xmlns:a16="http://schemas.microsoft.com/office/drawing/2014/main" id="{D9EB14F2-20E2-4481-B669-EB8FBCA77DFB}"/>
            </a:ext>
          </a:extLst>
        </xdr:cNvPr>
        <xdr:cNvSpPr txBox="1"/>
      </xdr:nvSpPr>
      <xdr:spPr>
        <a:xfrm>
          <a:off x="15943791" y="547943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6E50F62-ECDE-47CF-B06F-78E99662061B}"/>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9F3CB334-D020-4334-BAB8-7E620EF2C014}"/>
            </a:ext>
          </a:extLst>
        </xdr:cNvPr>
        <xdr:cNvSpPr txBox="1"/>
      </xdr:nvSpPr>
      <xdr:spPr>
        <a:xfrm>
          <a:off x="15943791" y="5193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4E5612EA-2340-4F70-8429-FD68BBA74043}"/>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128064</xdr:rowOff>
    </xdr:from>
    <xdr:to>
      <xdr:col>116</xdr:col>
      <xdr:colOff>62864</xdr:colOff>
      <xdr:row>41</xdr:row>
      <xdr:rowOff>111214</xdr:rowOff>
    </xdr:to>
    <xdr:cxnSp macro="">
      <xdr:nvCxnSpPr>
        <xdr:cNvPr id="577" name="直線コネクタ 576">
          <a:extLst>
            <a:ext uri="{FF2B5EF4-FFF2-40B4-BE49-F238E27FC236}">
              <a16:creationId xmlns:a16="http://schemas.microsoft.com/office/drawing/2014/main" id="{2AFECC94-EACF-4F3D-A73E-F84F6E0A8A01}"/>
            </a:ext>
          </a:extLst>
        </xdr:cNvPr>
        <xdr:cNvCxnSpPr/>
      </xdr:nvCxnSpPr>
      <xdr:spPr>
        <a:xfrm flipV="1">
          <a:off x="19947254" y="5789724"/>
          <a:ext cx="0" cy="1350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115041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62FF96B2-98B7-46AE-83F2-58872CD3BE27}"/>
            </a:ext>
          </a:extLst>
        </xdr:cNvPr>
        <xdr:cNvSpPr txBox="1"/>
      </xdr:nvSpPr>
      <xdr:spPr>
        <a:xfrm>
          <a:off x="19985990" y="714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111214</xdr:rowOff>
    </xdr:from>
    <xdr:to>
      <xdr:col>116</xdr:col>
      <xdr:colOff>152400</xdr:colOff>
      <xdr:row>41</xdr:row>
      <xdr:rowOff>111214</xdr:rowOff>
    </xdr:to>
    <xdr:cxnSp macro="">
      <xdr:nvCxnSpPr>
        <xdr:cNvPr id="579" name="直線コネクタ 578">
          <a:extLst>
            <a:ext uri="{FF2B5EF4-FFF2-40B4-BE49-F238E27FC236}">
              <a16:creationId xmlns:a16="http://schemas.microsoft.com/office/drawing/2014/main" id="{D4D24793-A222-4781-B88B-4D13F8174370}"/>
            </a:ext>
          </a:extLst>
        </xdr:cNvPr>
        <xdr:cNvCxnSpPr/>
      </xdr:nvCxnSpPr>
      <xdr:spPr>
        <a:xfrm>
          <a:off x="19885660" y="7140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74741</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A9519BCD-9E60-4209-9E2C-564A15CD6D31}"/>
            </a:ext>
          </a:extLst>
        </xdr:cNvPr>
        <xdr:cNvSpPr txBox="1"/>
      </xdr:nvSpPr>
      <xdr:spPr>
        <a:xfrm>
          <a:off x="19985990" y="5561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128064</xdr:rowOff>
    </xdr:from>
    <xdr:to>
      <xdr:col>116</xdr:col>
      <xdr:colOff>152400</xdr:colOff>
      <xdr:row>33</xdr:row>
      <xdr:rowOff>128064</xdr:rowOff>
    </xdr:to>
    <xdr:cxnSp macro="">
      <xdr:nvCxnSpPr>
        <xdr:cNvPr id="581" name="直線コネクタ 580">
          <a:extLst>
            <a:ext uri="{FF2B5EF4-FFF2-40B4-BE49-F238E27FC236}">
              <a16:creationId xmlns:a16="http://schemas.microsoft.com/office/drawing/2014/main" id="{DCB0C080-CF59-4B92-849E-C8366AFD6C65}"/>
            </a:ext>
          </a:extLst>
        </xdr:cNvPr>
        <xdr:cNvCxnSpPr/>
      </xdr:nvCxnSpPr>
      <xdr:spPr>
        <a:xfrm>
          <a:off x="19885660" y="57897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2046</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5172CEDE-7EBA-4DB2-B9CF-45A302BEBB9C}"/>
            </a:ext>
          </a:extLst>
        </xdr:cNvPr>
        <xdr:cNvSpPr txBox="1"/>
      </xdr:nvSpPr>
      <xdr:spPr>
        <a:xfrm>
          <a:off x="19985990" y="6517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23619</xdr:rowOff>
    </xdr:from>
    <xdr:to>
      <xdr:col>116</xdr:col>
      <xdr:colOff>114300</xdr:colOff>
      <xdr:row>38</xdr:row>
      <xdr:rowOff>125219</xdr:rowOff>
    </xdr:to>
    <xdr:sp macro="" textlink="">
      <xdr:nvSpPr>
        <xdr:cNvPr id="583" name="フローチャート: 判断 582">
          <a:extLst>
            <a:ext uri="{FF2B5EF4-FFF2-40B4-BE49-F238E27FC236}">
              <a16:creationId xmlns:a16="http://schemas.microsoft.com/office/drawing/2014/main" id="{960BD911-40BD-4327-9E73-C529FB07E61A}"/>
            </a:ext>
          </a:extLst>
        </xdr:cNvPr>
        <xdr:cNvSpPr/>
      </xdr:nvSpPr>
      <xdr:spPr>
        <a:xfrm>
          <a:off x="19904710" y="653490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82274</xdr:rowOff>
    </xdr:from>
    <xdr:to>
      <xdr:col>112</xdr:col>
      <xdr:colOff>38100</xdr:colOff>
      <xdr:row>39</xdr:row>
      <xdr:rowOff>12424</xdr:rowOff>
    </xdr:to>
    <xdr:sp macro="" textlink="">
      <xdr:nvSpPr>
        <xdr:cNvPr id="584" name="フローチャート: 判断 583">
          <a:extLst>
            <a:ext uri="{FF2B5EF4-FFF2-40B4-BE49-F238E27FC236}">
              <a16:creationId xmlns:a16="http://schemas.microsoft.com/office/drawing/2014/main" id="{D482DCA1-7D0E-4164-ADB2-5362B344D9DD}"/>
            </a:ext>
          </a:extLst>
        </xdr:cNvPr>
        <xdr:cNvSpPr/>
      </xdr:nvSpPr>
      <xdr:spPr>
        <a:xfrm>
          <a:off x="19161760" y="659927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101019</xdr:rowOff>
    </xdr:from>
    <xdr:to>
      <xdr:col>107</xdr:col>
      <xdr:colOff>101600</xdr:colOff>
      <xdr:row>39</xdr:row>
      <xdr:rowOff>31169</xdr:rowOff>
    </xdr:to>
    <xdr:sp macro="" textlink="">
      <xdr:nvSpPr>
        <xdr:cNvPr id="585" name="フローチャート: 判断 584">
          <a:extLst>
            <a:ext uri="{FF2B5EF4-FFF2-40B4-BE49-F238E27FC236}">
              <a16:creationId xmlns:a16="http://schemas.microsoft.com/office/drawing/2014/main" id="{E8BD4BFF-22B1-46B7-88B2-7F8604C8C3B4}"/>
            </a:ext>
          </a:extLst>
        </xdr:cNvPr>
        <xdr:cNvSpPr/>
      </xdr:nvSpPr>
      <xdr:spPr>
        <a:xfrm>
          <a:off x="18345150" y="661230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93418</xdr:rowOff>
    </xdr:from>
    <xdr:to>
      <xdr:col>102</xdr:col>
      <xdr:colOff>165100</xdr:colOff>
      <xdr:row>39</xdr:row>
      <xdr:rowOff>23568</xdr:rowOff>
    </xdr:to>
    <xdr:sp macro="" textlink="">
      <xdr:nvSpPr>
        <xdr:cNvPr id="586" name="フローチャート: 判断 585">
          <a:extLst>
            <a:ext uri="{FF2B5EF4-FFF2-40B4-BE49-F238E27FC236}">
              <a16:creationId xmlns:a16="http://schemas.microsoft.com/office/drawing/2014/main" id="{BAAB14BE-D6EA-49C7-9E4D-C3C08758E6C2}"/>
            </a:ext>
          </a:extLst>
        </xdr:cNvPr>
        <xdr:cNvSpPr/>
      </xdr:nvSpPr>
      <xdr:spPr>
        <a:xfrm>
          <a:off x="17547590" y="661232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142739</xdr:rowOff>
    </xdr:from>
    <xdr:to>
      <xdr:col>98</xdr:col>
      <xdr:colOff>38100</xdr:colOff>
      <xdr:row>39</xdr:row>
      <xdr:rowOff>72889</xdr:rowOff>
    </xdr:to>
    <xdr:sp macro="" textlink="">
      <xdr:nvSpPr>
        <xdr:cNvPr id="587" name="フローチャート: 判断 586">
          <a:extLst>
            <a:ext uri="{FF2B5EF4-FFF2-40B4-BE49-F238E27FC236}">
              <a16:creationId xmlns:a16="http://schemas.microsoft.com/office/drawing/2014/main" id="{93BEDA3E-59C6-4411-8C17-B54ABCE97CF2}"/>
            </a:ext>
          </a:extLst>
        </xdr:cNvPr>
        <xdr:cNvSpPr/>
      </xdr:nvSpPr>
      <xdr:spPr>
        <a:xfrm>
          <a:off x="16761460" y="665593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49E0D6A9-9746-43AE-B6EB-B5E014F9E57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1E886331-FDEC-49A9-AF2C-67524C31C7E6}"/>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8A1ECDF4-5F57-4D93-838D-B259ED6C1C36}"/>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3E5764B0-4793-4D52-9341-CE207B0D1630}"/>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3C948C16-A9B5-486D-BBE9-0097292E7AA3}"/>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168751</xdr:rowOff>
    </xdr:from>
    <xdr:to>
      <xdr:col>116</xdr:col>
      <xdr:colOff>114300</xdr:colOff>
      <xdr:row>38</xdr:row>
      <xdr:rowOff>98901</xdr:rowOff>
    </xdr:to>
    <xdr:sp macro="" textlink="">
      <xdr:nvSpPr>
        <xdr:cNvPr id="593" name="楕円 592">
          <a:extLst>
            <a:ext uri="{FF2B5EF4-FFF2-40B4-BE49-F238E27FC236}">
              <a16:creationId xmlns:a16="http://schemas.microsoft.com/office/drawing/2014/main" id="{7B13BE17-E6C9-4D90-9855-13EF2A935845}"/>
            </a:ext>
          </a:extLst>
        </xdr:cNvPr>
        <xdr:cNvSpPr/>
      </xdr:nvSpPr>
      <xdr:spPr>
        <a:xfrm>
          <a:off x="19904710" y="6516211"/>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20178</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E26AD573-E8F2-4607-91DD-41AB675A3A84}"/>
            </a:ext>
          </a:extLst>
        </xdr:cNvPr>
        <xdr:cNvSpPr txBox="1"/>
      </xdr:nvSpPr>
      <xdr:spPr>
        <a:xfrm>
          <a:off x="19985990" y="636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5474</xdr:rowOff>
    </xdr:from>
    <xdr:to>
      <xdr:col>112</xdr:col>
      <xdr:colOff>38100</xdr:colOff>
      <xdr:row>38</xdr:row>
      <xdr:rowOff>107074</xdr:rowOff>
    </xdr:to>
    <xdr:sp macro="" textlink="">
      <xdr:nvSpPr>
        <xdr:cNvPr id="595" name="楕円 594">
          <a:extLst>
            <a:ext uri="{FF2B5EF4-FFF2-40B4-BE49-F238E27FC236}">
              <a16:creationId xmlns:a16="http://schemas.microsoft.com/office/drawing/2014/main" id="{A3744D2E-9613-44CD-9F9A-8A4B56A33B71}"/>
            </a:ext>
          </a:extLst>
        </xdr:cNvPr>
        <xdr:cNvSpPr/>
      </xdr:nvSpPr>
      <xdr:spPr>
        <a:xfrm>
          <a:off x="19161760" y="65224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48101</xdr:rowOff>
    </xdr:from>
    <xdr:to>
      <xdr:col>116</xdr:col>
      <xdr:colOff>63500</xdr:colOff>
      <xdr:row>38</xdr:row>
      <xdr:rowOff>56274</xdr:rowOff>
    </xdr:to>
    <xdr:cxnSp macro="">
      <xdr:nvCxnSpPr>
        <xdr:cNvPr id="596" name="直線コネクタ 595">
          <a:extLst>
            <a:ext uri="{FF2B5EF4-FFF2-40B4-BE49-F238E27FC236}">
              <a16:creationId xmlns:a16="http://schemas.microsoft.com/office/drawing/2014/main" id="{90D00B75-ADC6-4539-BF40-EBAB3312F1C9}"/>
            </a:ext>
          </a:extLst>
        </xdr:cNvPr>
        <xdr:cNvCxnSpPr/>
      </xdr:nvCxnSpPr>
      <xdr:spPr>
        <a:xfrm flipV="1">
          <a:off x="19204940" y="6565106"/>
          <a:ext cx="742950" cy="10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120793</xdr:rowOff>
    </xdr:from>
    <xdr:to>
      <xdr:col>107</xdr:col>
      <xdr:colOff>101600</xdr:colOff>
      <xdr:row>38</xdr:row>
      <xdr:rowOff>50943</xdr:rowOff>
    </xdr:to>
    <xdr:sp macro="" textlink="">
      <xdr:nvSpPr>
        <xdr:cNvPr id="597" name="楕円 596">
          <a:extLst>
            <a:ext uri="{FF2B5EF4-FFF2-40B4-BE49-F238E27FC236}">
              <a16:creationId xmlns:a16="http://schemas.microsoft.com/office/drawing/2014/main" id="{90BAB7C7-4481-4CF5-B7CD-25EC67BE4D40}"/>
            </a:ext>
          </a:extLst>
        </xdr:cNvPr>
        <xdr:cNvSpPr/>
      </xdr:nvSpPr>
      <xdr:spPr>
        <a:xfrm>
          <a:off x="18345150" y="6466348"/>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xdr:rowOff>
    </xdr:from>
    <xdr:to>
      <xdr:col>111</xdr:col>
      <xdr:colOff>177800</xdr:colOff>
      <xdr:row>38</xdr:row>
      <xdr:rowOff>56274</xdr:rowOff>
    </xdr:to>
    <xdr:cxnSp macro="">
      <xdr:nvCxnSpPr>
        <xdr:cNvPr id="598" name="直線コネクタ 597">
          <a:extLst>
            <a:ext uri="{FF2B5EF4-FFF2-40B4-BE49-F238E27FC236}">
              <a16:creationId xmlns:a16="http://schemas.microsoft.com/office/drawing/2014/main" id="{3A8E698D-A855-42FF-9DE0-6334D6FD96A4}"/>
            </a:ext>
          </a:extLst>
        </xdr:cNvPr>
        <xdr:cNvCxnSpPr/>
      </xdr:nvCxnSpPr>
      <xdr:spPr>
        <a:xfrm>
          <a:off x="18399760" y="6515243"/>
          <a:ext cx="805180" cy="59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131385</xdr:rowOff>
    </xdr:from>
    <xdr:to>
      <xdr:col>102</xdr:col>
      <xdr:colOff>165100</xdr:colOff>
      <xdr:row>38</xdr:row>
      <xdr:rowOff>61534</xdr:rowOff>
    </xdr:to>
    <xdr:sp macro="" textlink="">
      <xdr:nvSpPr>
        <xdr:cNvPr id="599" name="楕円 598">
          <a:extLst>
            <a:ext uri="{FF2B5EF4-FFF2-40B4-BE49-F238E27FC236}">
              <a16:creationId xmlns:a16="http://schemas.microsoft.com/office/drawing/2014/main" id="{16467A18-3256-458C-8D79-43199A07939C}"/>
            </a:ext>
          </a:extLst>
        </xdr:cNvPr>
        <xdr:cNvSpPr/>
      </xdr:nvSpPr>
      <xdr:spPr>
        <a:xfrm>
          <a:off x="17547590" y="6478845"/>
          <a:ext cx="109220" cy="939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143</xdr:rowOff>
    </xdr:from>
    <xdr:to>
      <xdr:col>107</xdr:col>
      <xdr:colOff>50800</xdr:colOff>
      <xdr:row>38</xdr:row>
      <xdr:rowOff>10735</xdr:rowOff>
    </xdr:to>
    <xdr:cxnSp macro="">
      <xdr:nvCxnSpPr>
        <xdr:cNvPr id="600" name="直線コネクタ 599">
          <a:extLst>
            <a:ext uri="{FF2B5EF4-FFF2-40B4-BE49-F238E27FC236}">
              <a16:creationId xmlns:a16="http://schemas.microsoft.com/office/drawing/2014/main" id="{AEC7E957-50B1-4E2F-8C55-DF1FDEF64D09}"/>
            </a:ext>
          </a:extLst>
        </xdr:cNvPr>
        <xdr:cNvCxnSpPr/>
      </xdr:nvCxnSpPr>
      <xdr:spPr>
        <a:xfrm flipV="1">
          <a:off x="17602200" y="6515243"/>
          <a:ext cx="79756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92361</xdr:rowOff>
    </xdr:from>
    <xdr:to>
      <xdr:col>98</xdr:col>
      <xdr:colOff>38100</xdr:colOff>
      <xdr:row>38</xdr:row>
      <xdr:rowOff>22510</xdr:rowOff>
    </xdr:to>
    <xdr:sp macro="" textlink="">
      <xdr:nvSpPr>
        <xdr:cNvPr id="601" name="楕円 600">
          <a:extLst>
            <a:ext uri="{FF2B5EF4-FFF2-40B4-BE49-F238E27FC236}">
              <a16:creationId xmlns:a16="http://schemas.microsoft.com/office/drawing/2014/main" id="{49EDA4B1-393F-44B4-A50E-A627955F5056}"/>
            </a:ext>
          </a:extLst>
        </xdr:cNvPr>
        <xdr:cNvSpPr/>
      </xdr:nvSpPr>
      <xdr:spPr>
        <a:xfrm>
          <a:off x="16761460" y="6439821"/>
          <a:ext cx="78740" cy="939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143161</xdr:rowOff>
    </xdr:from>
    <xdr:to>
      <xdr:col>102</xdr:col>
      <xdr:colOff>114300</xdr:colOff>
      <xdr:row>38</xdr:row>
      <xdr:rowOff>10735</xdr:rowOff>
    </xdr:to>
    <xdr:cxnSp macro="">
      <xdr:nvCxnSpPr>
        <xdr:cNvPr id="602" name="直線コネクタ 601">
          <a:extLst>
            <a:ext uri="{FF2B5EF4-FFF2-40B4-BE49-F238E27FC236}">
              <a16:creationId xmlns:a16="http://schemas.microsoft.com/office/drawing/2014/main" id="{B86FD87C-AE16-4336-8845-1A35DBF6E487}"/>
            </a:ext>
          </a:extLst>
        </xdr:cNvPr>
        <xdr:cNvCxnSpPr/>
      </xdr:nvCxnSpPr>
      <xdr:spPr>
        <a:xfrm>
          <a:off x="16804640" y="6484906"/>
          <a:ext cx="797560" cy="4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3551</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0169ADF4-9B3B-4931-A9DB-F6A50A877731}"/>
            </a:ext>
          </a:extLst>
        </xdr:cNvPr>
        <xdr:cNvSpPr txBox="1"/>
      </xdr:nvSpPr>
      <xdr:spPr>
        <a:xfrm>
          <a:off x="18951721" y="669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22296</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B26C640E-F688-403D-ACBB-696EB66D9D6D}"/>
            </a:ext>
          </a:extLst>
        </xdr:cNvPr>
        <xdr:cNvSpPr txBox="1"/>
      </xdr:nvSpPr>
      <xdr:spPr>
        <a:xfrm>
          <a:off x="18170671" y="6705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14695</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5DDF6296-59F3-442C-B334-D123A15EB3E5}"/>
            </a:ext>
          </a:extLst>
        </xdr:cNvPr>
        <xdr:cNvSpPr txBox="1"/>
      </xdr:nvSpPr>
      <xdr:spPr>
        <a:xfrm>
          <a:off x="17354061" y="6705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64016</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7ACA7CCC-775E-4D15-9B10-DE48E959935D}"/>
            </a:ext>
          </a:extLst>
        </xdr:cNvPr>
        <xdr:cNvSpPr txBox="1"/>
      </xdr:nvSpPr>
      <xdr:spPr>
        <a:xfrm>
          <a:off x="16556501" y="674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123601</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B9955532-1880-4970-9289-C27943EBA72E}"/>
            </a:ext>
          </a:extLst>
        </xdr:cNvPr>
        <xdr:cNvSpPr txBox="1"/>
      </xdr:nvSpPr>
      <xdr:spPr>
        <a:xfrm>
          <a:off x="18951721" y="629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67470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5CA41B45-33E6-4914-A344-78481B4475AD}"/>
            </a:ext>
          </a:extLst>
        </xdr:cNvPr>
        <xdr:cNvSpPr txBox="1"/>
      </xdr:nvSpPr>
      <xdr:spPr>
        <a:xfrm>
          <a:off x="18170671" y="623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78062</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465C52C4-7C1A-4FBF-BAA5-D4D5243CE59B}"/>
            </a:ext>
          </a:extLst>
        </xdr:cNvPr>
        <xdr:cNvSpPr txBox="1"/>
      </xdr:nvSpPr>
      <xdr:spPr>
        <a:xfrm>
          <a:off x="17354061" y="625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36</xdr:row>
      <xdr:rowOff>39038</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756174FE-12F8-456E-A4B6-EE8868B81ED3}"/>
            </a:ext>
          </a:extLst>
        </xdr:cNvPr>
        <xdr:cNvSpPr txBox="1"/>
      </xdr:nvSpPr>
      <xdr:spPr>
        <a:xfrm>
          <a:off x="16556501" y="6211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C7771A7C-E811-4866-A332-75426278F5E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8D869242-60AC-4A59-8907-A782E7F5AE99}"/>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1B9E330-4FF4-485F-8F3F-E2648191429B}"/>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E4F7E98D-CEC2-42B3-8B09-B45799E46178}"/>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A8877B4F-44CE-41A9-900B-3DACED50B996}"/>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6B152FF0-4254-45BA-8FC1-13A3A47944EC}"/>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2957FFEA-AF92-4C59-B021-E839104E3DA3}"/>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E1D8E8AD-86C0-4320-B73C-DA740D5BA1CA}"/>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CDF4C702-ABF2-4628-90CA-BE6E79864D7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CDA3A594-A7BA-46BB-A811-F6AC11E89C1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0027D4D9-418C-4D4B-BE92-2CC12166AD5E}"/>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D26533B6-C08C-4DCD-A117-A897FD646401}"/>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2293B341-E27A-4195-BC1D-55BB3BA677F9}"/>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567145C7-B425-4BF5-AA01-C09D9C4D8CCD}"/>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5AB1B4E8-9748-4B66-A9DC-025359D3F4A8}"/>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AA6BF509-9262-4356-8F75-B404E1E57786}"/>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C1E9B9D2-7FF8-4D8F-946B-FA9A0928294B}"/>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5F93B3CF-F512-4172-90CB-2AF08494D4A5}"/>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4D337CAB-FF33-4333-A522-CD0CB6FEC8F4}"/>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477974C3-C21F-4FAF-B290-819E1DD61877}"/>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7F43D656-1726-48FB-A766-CFE2A7B97205}"/>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DE8748D0-85AA-41B8-8845-62AA01E8B76F}"/>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2EABB73A-BD1A-41BE-816B-D0841BE47AB2}"/>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F0BC66EB-638A-44F5-A828-12EEC940969F}"/>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78105</xdr:rowOff>
    </xdr:to>
    <xdr:cxnSp macro="">
      <xdr:nvCxnSpPr>
        <xdr:cNvPr id="635" name="直線コネクタ 634">
          <a:extLst>
            <a:ext uri="{FF2B5EF4-FFF2-40B4-BE49-F238E27FC236}">
              <a16:creationId xmlns:a16="http://schemas.microsoft.com/office/drawing/2014/main" id="{3B3E126D-2460-4AD0-B0E0-51AD6ACFE5FF}"/>
            </a:ext>
          </a:extLst>
        </xdr:cNvPr>
        <xdr:cNvCxnSpPr/>
      </xdr:nvCxnSpPr>
      <xdr:spPr>
        <a:xfrm flipV="1">
          <a:off x="14703424" y="9753600"/>
          <a:ext cx="0" cy="1125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636" name="【保健センター・保健所】&#10;有形固定資産減価償却率最小値テキスト">
          <a:extLst>
            <a:ext uri="{FF2B5EF4-FFF2-40B4-BE49-F238E27FC236}">
              <a16:creationId xmlns:a16="http://schemas.microsoft.com/office/drawing/2014/main" id="{0D8D7402-DCD6-4008-B8A8-BB5950C28210}"/>
            </a:ext>
          </a:extLst>
        </xdr:cNvPr>
        <xdr:cNvSpPr txBox="1"/>
      </xdr:nvSpPr>
      <xdr:spPr>
        <a:xfrm>
          <a:off x="14742160" y="1088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637" name="直線コネクタ 636">
          <a:extLst>
            <a:ext uri="{FF2B5EF4-FFF2-40B4-BE49-F238E27FC236}">
              <a16:creationId xmlns:a16="http://schemas.microsoft.com/office/drawing/2014/main" id="{A3B6BFC6-4050-4B68-9F85-F63E2E92D87A}"/>
            </a:ext>
          </a:extLst>
        </xdr:cNvPr>
        <xdr:cNvCxnSpPr/>
      </xdr:nvCxnSpPr>
      <xdr:spPr>
        <a:xfrm>
          <a:off x="14611350" y="10879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5B65FA7A-DDAD-4273-B411-B342C1965245}"/>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639" name="直線コネクタ 638">
          <a:extLst>
            <a:ext uri="{FF2B5EF4-FFF2-40B4-BE49-F238E27FC236}">
              <a16:creationId xmlns:a16="http://schemas.microsoft.com/office/drawing/2014/main" id="{C508DA84-1660-49EE-A316-5F55F586B8EB}"/>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111142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D08A1DD0-C9E1-428B-AC66-87019D7580C6}"/>
            </a:ext>
          </a:extLst>
        </xdr:cNvPr>
        <xdr:cNvSpPr txBox="1"/>
      </xdr:nvSpPr>
      <xdr:spPr>
        <a:xfrm>
          <a:off x="14742160" y="100552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88265</xdr:rowOff>
    </xdr:from>
    <xdr:to>
      <xdr:col>85</xdr:col>
      <xdr:colOff>177800</xdr:colOff>
      <xdr:row>60</xdr:row>
      <xdr:rowOff>18415</xdr:rowOff>
    </xdr:to>
    <xdr:sp macro="" textlink="">
      <xdr:nvSpPr>
        <xdr:cNvPr id="641" name="フローチャート: 判断 640">
          <a:extLst>
            <a:ext uri="{FF2B5EF4-FFF2-40B4-BE49-F238E27FC236}">
              <a16:creationId xmlns:a16="http://schemas.microsoft.com/office/drawing/2014/main" id="{0B898A12-CD1F-4A15-B69E-6C06C4AF2156}"/>
            </a:ext>
          </a:extLst>
        </xdr:cNvPr>
        <xdr:cNvSpPr/>
      </xdr:nvSpPr>
      <xdr:spPr>
        <a:xfrm>
          <a:off x="14649450" y="102076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642" name="フローチャート: 判断 641">
          <a:extLst>
            <a:ext uri="{FF2B5EF4-FFF2-40B4-BE49-F238E27FC236}">
              <a16:creationId xmlns:a16="http://schemas.microsoft.com/office/drawing/2014/main" id="{DC97F0BA-212D-4849-AC31-F380977D44F9}"/>
            </a:ext>
          </a:extLst>
        </xdr:cNvPr>
        <xdr:cNvSpPr/>
      </xdr:nvSpPr>
      <xdr:spPr>
        <a:xfrm>
          <a:off x="13887450" y="101714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25400</xdr:rowOff>
    </xdr:from>
    <xdr:to>
      <xdr:col>76</xdr:col>
      <xdr:colOff>165100</xdr:colOff>
      <xdr:row>59</xdr:row>
      <xdr:rowOff>127000</xdr:rowOff>
    </xdr:to>
    <xdr:sp macro="" textlink="">
      <xdr:nvSpPr>
        <xdr:cNvPr id="643" name="フローチャート: 判断 642">
          <a:extLst>
            <a:ext uri="{FF2B5EF4-FFF2-40B4-BE49-F238E27FC236}">
              <a16:creationId xmlns:a16="http://schemas.microsoft.com/office/drawing/2014/main" id="{015D55BA-04D9-4DA4-9B86-762BB7CFA14A}"/>
            </a:ext>
          </a:extLst>
        </xdr:cNvPr>
        <xdr:cNvSpPr/>
      </xdr:nvSpPr>
      <xdr:spPr>
        <a:xfrm>
          <a:off x="13089890" y="10137140"/>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644" name="フローチャート: 判断 643">
          <a:extLst>
            <a:ext uri="{FF2B5EF4-FFF2-40B4-BE49-F238E27FC236}">
              <a16:creationId xmlns:a16="http://schemas.microsoft.com/office/drawing/2014/main" id="{9AE657D9-1558-4AF9-B97F-AC7A05DFE21B}"/>
            </a:ext>
          </a:extLst>
        </xdr:cNvPr>
        <xdr:cNvSpPr/>
      </xdr:nvSpPr>
      <xdr:spPr>
        <a:xfrm>
          <a:off x="12303760" y="1010285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88265</xdr:rowOff>
    </xdr:from>
    <xdr:to>
      <xdr:col>67</xdr:col>
      <xdr:colOff>101600</xdr:colOff>
      <xdr:row>59</xdr:row>
      <xdr:rowOff>18415</xdr:rowOff>
    </xdr:to>
    <xdr:sp macro="" textlink="">
      <xdr:nvSpPr>
        <xdr:cNvPr id="645" name="フローチャート: 判断 644">
          <a:extLst>
            <a:ext uri="{FF2B5EF4-FFF2-40B4-BE49-F238E27FC236}">
              <a16:creationId xmlns:a16="http://schemas.microsoft.com/office/drawing/2014/main" id="{743C117B-48BF-40C4-94C6-2F1CA2DDEA85}"/>
            </a:ext>
          </a:extLst>
        </xdr:cNvPr>
        <xdr:cNvSpPr/>
      </xdr:nvSpPr>
      <xdr:spPr>
        <a:xfrm>
          <a:off x="11487150" y="100361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DB24FC4-A251-4F0B-B6A1-96A6AA5F427B}"/>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3603339-60B9-4726-B5FA-B993E3A14799}"/>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9205921E-75EC-4A9F-AC62-E09270CFE86A}"/>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38F4177-3CAB-4A1F-A4ED-9ED3B0868F51}"/>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75A5FB05-7E7F-4FFC-B91E-FA64EBBC2534}"/>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51" name="楕円 650">
          <a:extLst>
            <a:ext uri="{FF2B5EF4-FFF2-40B4-BE49-F238E27FC236}">
              <a16:creationId xmlns:a16="http://schemas.microsoft.com/office/drawing/2014/main" id="{1DBDC865-C2D0-48F4-ADFF-8EB76910ADE5}"/>
            </a:ext>
          </a:extLst>
        </xdr:cNvPr>
        <xdr:cNvSpPr/>
      </xdr:nvSpPr>
      <xdr:spPr>
        <a:xfrm>
          <a:off x="14649450" y="103314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20972</xdr:rowOff>
    </xdr:from>
    <xdr:ext cx="405111" cy="259045"/>
    <xdr:sp macro="" textlink="">
      <xdr:nvSpPr>
        <xdr:cNvPr id="652" name="【保健センター・保健所】&#10;有形固定資産減価償却率該当値テキスト">
          <a:extLst>
            <a:ext uri="{FF2B5EF4-FFF2-40B4-BE49-F238E27FC236}">
              <a16:creationId xmlns:a16="http://schemas.microsoft.com/office/drawing/2014/main" id="{C85968E9-225B-4ED5-A4A6-EDD20F5B1859}"/>
            </a:ext>
          </a:extLst>
        </xdr:cNvPr>
        <xdr:cNvSpPr txBox="1"/>
      </xdr:nvSpPr>
      <xdr:spPr>
        <a:xfrm>
          <a:off x="1474216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xdr:rowOff>
    </xdr:from>
    <xdr:to>
      <xdr:col>81</xdr:col>
      <xdr:colOff>101600</xdr:colOff>
      <xdr:row>60</xdr:row>
      <xdr:rowOff>107950</xdr:rowOff>
    </xdr:to>
    <xdr:sp macro="" textlink="">
      <xdr:nvSpPr>
        <xdr:cNvPr id="653" name="楕円 652">
          <a:extLst>
            <a:ext uri="{FF2B5EF4-FFF2-40B4-BE49-F238E27FC236}">
              <a16:creationId xmlns:a16="http://schemas.microsoft.com/office/drawing/2014/main" id="{28CC1DD5-FBDD-4803-BA60-B98508EA3EDA}"/>
            </a:ext>
          </a:extLst>
        </xdr:cNvPr>
        <xdr:cNvSpPr/>
      </xdr:nvSpPr>
      <xdr:spPr>
        <a:xfrm>
          <a:off x="13887450" y="102952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57150</xdr:rowOff>
    </xdr:from>
    <xdr:to>
      <xdr:col>85</xdr:col>
      <xdr:colOff>127000</xdr:colOff>
      <xdr:row>60</xdr:row>
      <xdr:rowOff>93345</xdr:rowOff>
    </xdr:to>
    <xdr:cxnSp macro="">
      <xdr:nvCxnSpPr>
        <xdr:cNvPr id="654" name="直線コネクタ 653">
          <a:extLst>
            <a:ext uri="{FF2B5EF4-FFF2-40B4-BE49-F238E27FC236}">
              <a16:creationId xmlns:a16="http://schemas.microsoft.com/office/drawing/2014/main" id="{16341629-1C14-4715-93C0-02FF619F1C6B}"/>
            </a:ext>
          </a:extLst>
        </xdr:cNvPr>
        <xdr:cNvCxnSpPr/>
      </xdr:nvCxnSpPr>
      <xdr:spPr>
        <a:xfrm>
          <a:off x="13942060" y="10340340"/>
          <a:ext cx="762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655" name="楕円 654">
          <a:extLst>
            <a:ext uri="{FF2B5EF4-FFF2-40B4-BE49-F238E27FC236}">
              <a16:creationId xmlns:a16="http://schemas.microsoft.com/office/drawing/2014/main" id="{71A04DF0-D40A-43E4-B698-19AC909E3721}"/>
            </a:ext>
          </a:extLst>
        </xdr:cNvPr>
        <xdr:cNvSpPr/>
      </xdr:nvSpPr>
      <xdr:spPr>
        <a:xfrm>
          <a:off x="13089890" y="102514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57150</xdr:rowOff>
    </xdr:to>
    <xdr:cxnSp macro="">
      <xdr:nvCxnSpPr>
        <xdr:cNvPr id="656" name="直線コネクタ 655">
          <a:extLst>
            <a:ext uri="{FF2B5EF4-FFF2-40B4-BE49-F238E27FC236}">
              <a16:creationId xmlns:a16="http://schemas.microsoft.com/office/drawing/2014/main" id="{B313F467-7950-438C-BBF0-22DA0B846987}"/>
            </a:ext>
          </a:extLst>
        </xdr:cNvPr>
        <xdr:cNvCxnSpPr/>
      </xdr:nvCxnSpPr>
      <xdr:spPr>
        <a:xfrm>
          <a:off x="13144500" y="10302240"/>
          <a:ext cx="7975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101600</xdr:rowOff>
    </xdr:from>
    <xdr:to>
      <xdr:col>72</xdr:col>
      <xdr:colOff>38100</xdr:colOff>
      <xdr:row>60</xdr:row>
      <xdr:rowOff>31750</xdr:rowOff>
    </xdr:to>
    <xdr:sp macro="" textlink="">
      <xdr:nvSpPr>
        <xdr:cNvPr id="657" name="楕円 656">
          <a:extLst>
            <a:ext uri="{FF2B5EF4-FFF2-40B4-BE49-F238E27FC236}">
              <a16:creationId xmlns:a16="http://schemas.microsoft.com/office/drawing/2014/main" id="{545E596A-243C-4F56-AA28-01F210EDEAAB}"/>
            </a:ext>
          </a:extLst>
        </xdr:cNvPr>
        <xdr:cNvSpPr/>
      </xdr:nvSpPr>
      <xdr:spPr>
        <a:xfrm>
          <a:off x="12303760" y="102133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152400</xdr:rowOff>
    </xdr:from>
    <xdr:to>
      <xdr:col>76</xdr:col>
      <xdr:colOff>114300</xdr:colOff>
      <xdr:row>60</xdr:row>
      <xdr:rowOff>19050</xdr:rowOff>
    </xdr:to>
    <xdr:cxnSp macro="">
      <xdr:nvCxnSpPr>
        <xdr:cNvPr id="658" name="直線コネクタ 657">
          <a:extLst>
            <a:ext uri="{FF2B5EF4-FFF2-40B4-BE49-F238E27FC236}">
              <a16:creationId xmlns:a16="http://schemas.microsoft.com/office/drawing/2014/main" id="{DF2A9228-B951-4704-B9B9-2EB0D1D0764B}"/>
            </a:ext>
          </a:extLst>
        </xdr:cNvPr>
        <xdr:cNvCxnSpPr/>
      </xdr:nvCxnSpPr>
      <xdr:spPr>
        <a:xfrm>
          <a:off x="12346940" y="1026795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67310</xdr:rowOff>
    </xdr:from>
    <xdr:to>
      <xdr:col>67</xdr:col>
      <xdr:colOff>101600</xdr:colOff>
      <xdr:row>59</xdr:row>
      <xdr:rowOff>168910</xdr:rowOff>
    </xdr:to>
    <xdr:sp macro="" textlink="">
      <xdr:nvSpPr>
        <xdr:cNvPr id="659" name="楕円 658">
          <a:extLst>
            <a:ext uri="{FF2B5EF4-FFF2-40B4-BE49-F238E27FC236}">
              <a16:creationId xmlns:a16="http://schemas.microsoft.com/office/drawing/2014/main" id="{2BABC385-46FD-4561-ACC9-2B1AD04959F7}"/>
            </a:ext>
          </a:extLst>
        </xdr:cNvPr>
        <xdr:cNvSpPr/>
      </xdr:nvSpPr>
      <xdr:spPr>
        <a:xfrm>
          <a:off x="11487150" y="1018095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118110</xdr:rowOff>
    </xdr:from>
    <xdr:to>
      <xdr:col>71</xdr:col>
      <xdr:colOff>177800</xdr:colOff>
      <xdr:row>59</xdr:row>
      <xdr:rowOff>152400</xdr:rowOff>
    </xdr:to>
    <xdr:cxnSp macro="">
      <xdr:nvCxnSpPr>
        <xdr:cNvPr id="660" name="直線コネクタ 659">
          <a:extLst>
            <a:ext uri="{FF2B5EF4-FFF2-40B4-BE49-F238E27FC236}">
              <a16:creationId xmlns:a16="http://schemas.microsoft.com/office/drawing/2014/main" id="{60CB6101-8610-4E53-A865-9BC738D4B607}"/>
            </a:ext>
          </a:extLst>
        </xdr:cNvPr>
        <xdr:cNvCxnSpPr/>
      </xdr:nvCxnSpPr>
      <xdr:spPr>
        <a:xfrm>
          <a:off x="11541760" y="10235565"/>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170197</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88159870-171C-412C-9520-0904183790B3}"/>
            </a:ext>
          </a:extLst>
        </xdr:cNvPr>
        <xdr:cNvSpPr txBox="1"/>
      </xdr:nvSpPr>
      <xdr:spPr>
        <a:xfrm>
          <a:off x="1373823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143527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A3419DE1-9FFC-405C-8681-455A0DE84D6C}"/>
            </a:ext>
          </a:extLst>
        </xdr:cNvPr>
        <xdr:cNvSpPr txBox="1"/>
      </xdr:nvSpPr>
      <xdr:spPr>
        <a:xfrm>
          <a:off x="1295718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103522</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AC54BD6F-BAAC-4B45-934C-0B0D188FA4A9}"/>
            </a:ext>
          </a:extLst>
        </xdr:cNvPr>
        <xdr:cNvSpPr txBox="1"/>
      </xdr:nvSpPr>
      <xdr:spPr>
        <a:xfrm>
          <a:off x="12171054"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34942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DBB29458-5DEA-4A37-905B-305C8FE3A0C9}"/>
            </a:ext>
          </a:extLst>
        </xdr:cNvPr>
        <xdr:cNvSpPr txBox="1"/>
      </xdr:nvSpPr>
      <xdr:spPr>
        <a:xfrm>
          <a:off x="113544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99077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D3898EFE-80B5-4A8E-804E-655305C980F4}"/>
            </a:ext>
          </a:extLst>
        </xdr:cNvPr>
        <xdr:cNvSpPr txBox="1"/>
      </xdr:nvSpPr>
      <xdr:spPr>
        <a:xfrm>
          <a:off x="1373823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2B67000C-E76A-4117-BCE0-9BD755364163}"/>
            </a:ext>
          </a:extLst>
        </xdr:cNvPr>
        <xdr:cNvSpPr txBox="1"/>
      </xdr:nvSpPr>
      <xdr:spPr>
        <a:xfrm>
          <a:off x="12957184" y="1034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22877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DC8F9B26-8BD5-409D-9246-98F5AE89CA91}"/>
            </a:ext>
          </a:extLst>
        </xdr:cNvPr>
        <xdr:cNvSpPr txBox="1"/>
      </xdr:nvSpPr>
      <xdr:spPr>
        <a:xfrm>
          <a:off x="12171054" y="1030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160037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18EBABC6-A3B2-4B94-AC45-08789B5AC0B7}"/>
            </a:ext>
          </a:extLst>
        </xdr:cNvPr>
        <xdr:cNvSpPr txBox="1"/>
      </xdr:nvSpPr>
      <xdr:spPr>
        <a:xfrm>
          <a:off x="11354444" y="1027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856E3989-7986-46BF-B6D6-42B99C9AC4D0}"/>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D78839CC-8199-47CA-AE15-8F13375557C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25D52343-648B-4B68-815D-AB27324A7097}"/>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051F2A7B-40BC-4146-AFED-34414EC24662}"/>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98F51AE3-D0AE-4162-B7DB-88B65E798E62}"/>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38753E49-81E1-4EFA-8005-FAAC4B28B594}"/>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134F5C4B-29F5-4F4D-8FFF-BC4FFAB15323}"/>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0519F9E6-409C-4674-A82E-574847E0B52D}"/>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DBE1015F-DB6C-433E-9491-360A16072053}"/>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5E90F5BE-24F2-4235-93AE-8FF1C86060A7}"/>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65</xdr:row>
      <xdr:rowOff>0</xdr:rowOff>
    </xdr:from>
    <xdr:to>
      <xdr:col>120</xdr:col>
      <xdr:colOff>114300</xdr:colOff>
      <xdr:row>65</xdr:row>
      <xdr:rowOff>0</xdr:rowOff>
    </xdr:to>
    <xdr:cxnSp macro="">
      <xdr:nvCxnSpPr>
        <xdr:cNvPr id="679" name="直線コネクタ 678">
          <a:extLst>
            <a:ext uri="{FF2B5EF4-FFF2-40B4-BE49-F238E27FC236}">
              <a16:creationId xmlns:a16="http://schemas.microsoft.com/office/drawing/2014/main" id="{1B4ED910-5588-487C-B001-B80DBAB9D8B7}"/>
            </a:ext>
          </a:extLst>
        </xdr:cNvPr>
        <xdr:cNvCxnSpPr/>
      </xdr:nvCxnSpPr>
      <xdr:spPr>
        <a:xfrm>
          <a:off x="16459200" y="11144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80" name="テキスト ボックス 679">
          <a:extLst>
            <a:ext uri="{FF2B5EF4-FFF2-40B4-BE49-F238E27FC236}">
              <a16:creationId xmlns:a16="http://schemas.microsoft.com/office/drawing/2014/main" id="{99287E53-630C-4F28-BF42-094A621F443B}"/>
            </a:ext>
          </a:extLst>
        </xdr:cNvPr>
        <xdr:cNvSpPr txBox="1"/>
      </xdr:nvSpPr>
      <xdr:spPr>
        <a:xfrm>
          <a:off x="16047266" y="110001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81" name="直線コネクタ 680">
          <a:extLst>
            <a:ext uri="{FF2B5EF4-FFF2-40B4-BE49-F238E27FC236}">
              <a16:creationId xmlns:a16="http://schemas.microsoft.com/office/drawing/2014/main" id="{19D59449-3750-4DDC-84DF-4FDE6D061E8A}"/>
            </a:ext>
          </a:extLst>
        </xdr:cNvPr>
        <xdr:cNvCxnSpPr/>
      </xdr:nvCxnSpPr>
      <xdr:spPr>
        <a:xfrm>
          <a:off x="16459200" y="108546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82" name="テキスト ボックス 681">
          <a:extLst>
            <a:ext uri="{FF2B5EF4-FFF2-40B4-BE49-F238E27FC236}">
              <a16:creationId xmlns:a16="http://schemas.microsoft.com/office/drawing/2014/main" id="{84711115-B04E-41E7-97B1-599A4A7371EC}"/>
            </a:ext>
          </a:extLst>
        </xdr:cNvPr>
        <xdr:cNvSpPr txBox="1"/>
      </xdr:nvSpPr>
      <xdr:spPr>
        <a:xfrm>
          <a:off x="16047266" y="1071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3" name="直線コネクタ 682">
          <a:extLst>
            <a:ext uri="{FF2B5EF4-FFF2-40B4-BE49-F238E27FC236}">
              <a16:creationId xmlns:a16="http://schemas.microsoft.com/office/drawing/2014/main" id="{8368C5F7-58A6-49AF-ADCA-EBA0579A11C3}"/>
            </a:ext>
          </a:extLst>
        </xdr:cNvPr>
        <xdr:cNvCxnSpPr/>
      </xdr:nvCxnSpPr>
      <xdr:spPr>
        <a:xfrm>
          <a:off x="164592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4" name="テキスト ボックス 683">
          <a:extLst>
            <a:ext uri="{FF2B5EF4-FFF2-40B4-BE49-F238E27FC236}">
              <a16:creationId xmlns:a16="http://schemas.microsoft.com/office/drawing/2014/main" id="{3F278642-AFD4-4250-987F-A00023822B14}"/>
            </a:ext>
          </a:extLst>
        </xdr:cNvPr>
        <xdr:cNvSpPr txBox="1"/>
      </xdr:nvSpPr>
      <xdr:spPr>
        <a:xfrm>
          <a:off x="16047266" y="10428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0B3138CC-B652-4C07-93AB-31875365C04A}"/>
            </a:ext>
          </a:extLst>
        </xdr:cNvPr>
        <xdr:cNvCxnSpPr/>
      </xdr:nvCxnSpPr>
      <xdr:spPr>
        <a:xfrm>
          <a:off x="164592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A98F422F-580B-487B-B48D-121A0234AE84}"/>
            </a:ext>
          </a:extLst>
        </xdr:cNvPr>
        <xdr:cNvSpPr txBox="1"/>
      </xdr:nvSpPr>
      <xdr:spPr>
        <a:xfrm>
          <a:off x="16047266"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7" name="直線コネクタ 686">
          <a:extLst>
            <a:ext uri="{FF2B5EF4-FFF2-40B4-BE49-F238E27FC236}">
              <a16:creationId xmlns:a16="http://schemas.microsoft.com/office/drawing/2014/main" id="{5D82F21F-AC94-44CD-A6D8-93031C35A095}"/>
            </a:ext>
          </a:extLst>
        </xdr:cNvPr>
        <xdr:cNvCxnSpPr/>
      </xdr:nvCxnSpPr>
      <xdr:spPr>
        <a:xfrm>
          <a:off x="16459200" y="9997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8" name="テキスト ボックス 687">
          <a:extLst>
            <a:ext uri="{FF2B5EF4-FFF2-40B4-BE49-F238E27FC236}">
              <a16:creationId xmlns:a16="http://schemas.microsoft.com/office/drawing/2014/main" id="{5AFA06A6-0EAE-46B5-BD0A-51FE26057FD6}"/>
            </a:ext>
          </a:extLst>
        </xdr:cNvPr>
        <xdr:cNvSpPr txBox="1"/>
      </xdr:nvSpPr>
      <xdr:spPr>
        <a:xfrm>
          <a:off x="16047266" y="986093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9" name="直線コネクタ 688">
          <a:extLst>
            <a:ext uri="{FF2B5EF4-FFF2-40B4-BE49-F238E27FC236}">
              <a16:creationId xmlns:a16="http://schemas.microsoft.com/office/drawing/2014/main" id="{3506EF11-D5B4-404D-A2F3-7B945FEE5D1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90" name="テキスト ボックス 689">
          <a:extLst>
            <a:ext uri="{FF2B5EF4-FFF2-40B4-BE49-F238E27FC236}">
              <a16:creationId xmlns:a16="http://schemas.microsoft.com/office/drawing/2014/main" id="{0C5E94E2-939D-423B-9FFA-67FB98C3B14E}"/>
            </a:ext>
          </a:extLst>
        </xdr:cNvPr>
        <xdr:cNvSpPr txBox="1"/>
      </xdr:nvSpPr>
      <xdr:spPr>
        <a:xfrm>
          <a:off x="16047266" y="95713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91" name="直線コネクタ 690">
          <a:extLst>
            <a:ext uri="{FF2B5EF4-FFF2-40B4-BE49-F238E27FC236}">
              <a16:creationId xmlns:a16="http://schemas.microsoft.com/office/drawing/2014/main" id="{EFC809A3-F1F9-497D-8636-5F809C93265F}"/>
            </a:ext>
          </a:extLst>
        </xdr:cNvPr>
        <xdr:cNvCxnSpPr/>
      </xdr:nvCxnSpPr>
      <xdr:spPr>
        <a:xfrm>
          <a:off x="16459200" y="942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92" name="テキスト ボックス 691">
          <a:extLst>
            <a:ext uri="{FF2B5EF4-FFF2-40B4-BE49-F238E27FC236}">
              <a16:creationId xmlns:a16="http://schemas.microsoft.com/office/drawing/2014/main" id="{6593FC97-68BF-4607-8D0B-1AD86C3A8AC7}"/>
            </a:ext>
          </a:extLst>
        </xdr:cNvPr>
        <xdr:cNvSpPr txBox="1"/>
      </xdr:nvSpPr>
      <xdr:spPr>
        <a:xfrm>
          <a:off x="16047266" y="92856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3" name="直線コネクタ 692">
          <a:extLst>
            <a:ext uri="{FF2B5EF4-FFF2-40B4-BE49-F238E27FC236}">
              <a16:creationId xmlns:a16="http://schemas.microsoft.com/office/drawing/2014/main" id="{E9A41592-7DE3-4A0F-9837-855558AD4AD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4" name="テキスト ボックス 693">
          <a:extLst>
            <a:ext uri="{FF2B5EF4-FFF2-40B4-BE49-F238E27FC236}">
              <a16:creationId xmlns:a16="http://schemas.microsoft.com/office/drawing/2014/main" id="{737C2C11-F545-447B-B877-8A3112377531}"/>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5" name="【保健センター・保健所】&#10;一人当たり面積グラフ枠">
          <a:extLst>
            <a:ext uri="{FF2B5EF4-FFF2-40B4-BE49-F238E27FC236}">
              <a16:creationId xmlns:a16="http://schemas.microsoft.com/office/drawing/2014/main" id="{8CB5A9D0-F119-4270-9268-0FEDED677262}"/>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0</xdr:rowOff>
    </xdr:to>
    <xdr:cxnSp macro="">
      <xdr:nvCxnSpPr>
        <xdr:cNvPr id="696" name="直線コネクタ 695">
          <a:extLst>
            <a:ext uri="{FF2B5EF4-FFF2-40B4-BE49-F238E27FC236}">
              <a16:creationId xmlns:a16="http://schemas.microsoft.com/office/drawing/2014/main" id="{B010D04F-AAD6-4026-9C74-1A7A34B9814C}"/>
            </a:ext>
          </a:extLst>
        </xdr:cNvPr>
        <xdr:cNvCxnSpPr/>
      </xdr:nvCxnSpPr>
      <xdr:spPr>
        <a:xfrm flipV="1">
          <a:off x="19947254" y="96012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97" name="【保健センター・保健所】&#10;一人当たり面積最小値テキスト">
          <a:extLst>
            <a:ext uri="{FF2B5EF4-FFF2-40B4-BE49-F238E27FC236}">
              <a16:creationId xmlns:a16="http://schemas.microsoft.com/office/drawing/2014/main" id="{5ED88224-4E6B-4C55-B433-3216B75B7F4E}"/>
            </a:ext>
          </a:extLst>
        </xdr:cNvPr>
        <xdr:cNvSpPr txBox="1"/>
      </xdr:nvSpPr>
      <xdr:spPr>
        <a:xfrm>
          <a:off x="19985990" y="1097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98" name="直線コネクタ 697">
          <a:extLst>
            <a:ext uri="{FF2B5EF4-FFF2-40B4-BE49-F238E27FC236}">
              <a16:creationId xmlns:a16="http://schemas.microsoft.com/office/drawing/2014/main" id="{2ED1D1D3-8841-402B-A27A-5480D8B90112}"/>
            </a:ext>
          </a:extLst>
        </xdr:cNvPr>
        <xdr:cNvCxnSpPr/>
      </xdr:nvCxnSpPr>
      <xdr:spPr>
        <a:xfrm>
          <a:off x="19885660" y="109728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9" name="【保健センター・保健所】&#10;一人当たり面積最大値テキスト">
          <a:extLst>
            <a:ext uri="{FF2B5EF4-FFF2-40B4-BE49-F238E27FC236}">
              <a16:creationId xmlns:a16="http://schemas.microsoft.com/office/drawing/2014/main" id="{762439ED-56F9-4326-B39C-E7FEABBADD17}"/>
            </a:ext>
          </a:extLst>
        </xdr:cNvPr>
        <xdr:cNvSpPr txBox="1"/>
      </xdr:nvSpPr>
      <xdr:spPr>
        <a:xfrm>
          <a:off x="19985990" y="937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700" name="直線コネクタ 699">
          <a:extLst>
            <a:ext uri="{FF2B5EF4-FFF2-40B4-BE49-F238E27FC236}">
              <a16:creationId xmlns:a16="http://schemas.microsoft.com/office/drawing/2014/main" id="{50D40655-1B8A-462B-93DB-D0A3F4E39941}"/>
            </a:ext>
          </a:extLst>
        </xdr:cNvPr>
        <xdr:cNvCxnSpPr/>
      </xdr:nvCxnSpPr>
      <xdr:spPr>
        <a:xfrm>
          <a:off x="19885660" y="960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70502</xdr:rowOff>
    </xdr:from>
    <xdr:ext cx="469744" cy="259045"/>
    <xdr:sp macro="" textlink="">
      <xdr:nvSpPr>
        <xdr:cNvPr id="701" name="【保健センター・保健所】&#10;一人当たり面積平均値テキスト">
          <a:extLst>
            <a:ext uri="{FF2B5EF4-FFF2-40B4-BE49-F238E27FC236}">
              <a16:creationId xmlns:a16="http://schemas.microsoft.com/office/drawing/2014/main" id="{8B44D2D8-5787-46D0-9387-E7061004B861}"/>
            </a:ext>
          </a:extLst>
        </xdr:cNvPr>
        <xdr:cNvSpPr txBox="1"/>
      </xdr:nvSpPr>
      <xdr:spPr>
        <a:xfrm>
          <a:off x="19985990" y="103555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92075</xdr:rowOff>
    </xdr:from>
    <xdr:to>
      <xdr:col>116</xdr:col>
      <xdr:colOff>114300</xdr:colOff>
      <xdr:row>61</xdr:row>
      <xdr:rowOff>22225</xdr:rowOff>
    </xdr:to>
    <xdr:sp macro="" textlink="">
      <xdr:nvSpPr>
        <xdr:cNvPr id="702" name="フローチャート: 判断 701">
          <a:extLst>
            <a:ext uri="{FF2B5EF4-FFF2-40B4-BE49-F238E27FC236}">
              <a16:creationId xmlns:a16="http://schemas.microsoft.com/office/drawing/2014/main" id="{5706D64A-D3E6-4482-AE38-2661A56386A8}"/>
            </a:ext>
          </a:extLst>
        </xdr:cNvPr>
        <xdr:cNvSpPr/>
      </xdr:nvSpPr>
      <xdr:spPr>
        <a:xfrm>
          <a:off x="19904710" y="10382885"/>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92075</xdr:rowOff>
    </xdr:from>
    <xdr:to>
      <xdr:col>112</xdr:col>
      <xdr:colOff>38100</xdr:colOff>
      <xdr:row>61</xdr:row>
      <xdr:rowOff>22225</xdr:rowOff>
    </xdr:to>
    <xdr:sp macro="" textlink="">
      <xdr:nvSpPr>
        <xdr:cNvPr id="703" name="フローチャート: 判断 702">
          <a:extLst>
            <a:ext uri="{FF2B5EF4-FFF2-40B4-BE49-F238E27FC236}">
              <a16:creationId xmlns:a16="http://schemas.microsoft.com/office/drawing/2014/main" id="{637EE844-9B1A-4B20-AB04-E3630D5C9027}"/>
            </a:ext>
          </a:extLst>
        </xdr:cNvPr>
        <xdr:cNvSpPr/>
      </xdr:nvSpPr>
      <xdr:spPr>
        <a:xfrm>
          <a:off x="19161760" y="10382885"/>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149225</xdr:rowOff>
    </xdr:from>
    <xdr:to>
      <xdr:col>107</xdr:col>
      <xdr:colOff>101600</xdr:colOff>
      <xdr:row>61</xdr:row>
      <xdr:rowOff>79375</xdr:rowOff>
    </xdr:to>
    <xdr:sp macro="" textlink="">
      <xdr:nvSpPr>
        <xdr:cNvPr id="704" name="フローチャート: 判断 703">
          <a:extLst>
            <a:ext uri="{FF2B5EF4-FFF2-40B4-BE49-F238E27FC236}">
              <a16:creationId xmlns:a16="http://schemas.microsoft.com/office/drawing/2014/main" id="{C9EA7FD2-9EBC-4BD2-B761-2D437719BAA5}"/>
            </a:ext>
          </a:extLst>
        </xdr:cNvPr>
        <xdr:cNvSpPr/>
      </xdr:nvSpPr>
      <xdr:spPr>
        <a:xfrm>
          <a:off x="18345150" y="1043622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149225</xdr:rowOff>
    </xdr:from>
    <xdr:to>
      <xdr:col>102</xdr:col>
      <xdr:colOff>165100</xdr:colOff>
      <xdr:row>61</xdr:row>
      <xdr:rowOff>79375</xdr:rowOff>
    </xdr:to>
    <xdr:sp macro="" textlink="">
      <xdr:nvSpPr>
        <xdr:cNvPr id="705" name="フローチャート: 判断 704">
          <a:extLst>
            <a:ext uri="{FF2B5EF4-FFF2-40B4-BE49-F238E27FC236}">
              <a16:creationId xmlns:a16="http://schemas.microsoft.com/office/drawing/2014/main" id="{B5398EA9-36D1-4489-AD9F-94F2BA91F0D9}"/>
            </a:ext>
          </a:extLst>
        </xdr:cNvPr>
        <xdr:cNvSpPr/>
      </xdr:nvSpPr>
      <xdr:spPr>
        <a:xfrm>
          <a:off x="17547590" y="10436225"/>
          <a:ext cx="1092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34925</xdr:rowOff>
    </xdr:from>
    <xdr:to>
      <xdr:col>98</xdr:col>
      <xdr:colOff>38100</xdr:colOff>
      <xdr:row>61</xdr:row>
      <xdr:rowOff>136525</xdr:rowOff>
    </xdr:to>
    <xdr:sp macro="" textlink="">
      <xdr:nvSpPr>
        <xdr:cNvPr id="706" name="フローチャート: 判断 705">
          <a:extLst>
            <a:ext uri="{FF2B5EF4-FFF2-40B4-BE49-F238E27FC236}">
              <a16:creationId xmlns:a16="http://schemas.microsoft.com/office/drawing/2014/main" id="{26C0ED40-4113-4C52-98C3-92A31BC9941F}"/>
            </a:ext>
          </a:extLst>
        </xdr:cNvPr>
        <xdr:cNvSpPr/>
      </xdr:nvSpPr>
      <xdr:spPr>
        <a:xfrm>
          <a:off x="16761460" y="1049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325A9915-EA8E-446E-A2D5-634C601113D0}"/>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29AA4A1-1715-4968-84A2-6600D7EE443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1364C009-3D73-4155-9205-CDF0D10E495F}"/>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C3268AA4-5D80-44BA-BA39-2D97D4C9848E}"/>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1" name="テキスト ボックス 710">
          <a:extLst>
            <a:ext uri="{FF2B5EF4-FFF2-40B4-BE49-F238E27FC236}">
              <a16:creationId xmlns:a16="http://schemas.microsoft.com/office/drawing/2014/main" id="{839FD26A-5D7E-4CD8-884E-E143878E3863}"/>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149225</xdr:rowOff>
    </xdr:from>
    <xdr:to>
      <xdr:col>116</xdr:col>
      <xdr:colOff>114300</xdr:colOff>
      <xdr:row>56</xdr:row>
      <xdr:rowOff>79375</xdr:rowOff>
    </xdr:to>
    <xdr:sp macro="" textlink="">
      <xdr:nvSpPr>
        <xdr:cNvPr id="712" name="楕円 711">
          <a:extLst>
            <a:ext uri="{FF2B5EF4-FFF2-40B4-BE49-F238E27FC236}">
              <a16:creationId xmlns:a16="http://schemas.microsoft.com/office/drawing/2014/main" id="{0A467B86-B2D1-4375-BC06-76F88B56550B}"/>
            </a:ext>
          </a:extLst>
        </xdr:cNvPr>
        <xdr:cNvSpPr/>
      </xdr:nvSpPr>
      <xdr:spPr>
        <a:xfrm>
          <a:off x="19904710" y="95789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73677</xdr:rowOff>
    </xdr:from>
    <xdr:ext cx="469744" cy="259045"/>
    <xdr:sp macro="" textlink="">
      <xdr:nvSpPr>
        <xdr:cNvPr id="713" name="【保健センター・保健所】&#10;一人当たり面積該当値テキスト">
          <a:extLst>
            <a:ext uri="{FF2B5EF4-FFF2-40B4-BE49-F238E27FC236}">
              <a16:creationId xmlns:a16="http://schemas.microsoft.com/office/drawing/2014/main" id="{6E360335-2A6B-4C96-81F0-8FC10A160238}"/>
            </a:ext>
          </a:extLst>
        </xdr:cNvPr>
        <xdr:cNvSpPr txBox="1"/>
      </xdr:nvSpPr>
      <xdr:spPr>
        <a:xfrm>
          <a:off x="19985990" y="950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6350</xdr:rowOff>
    </xdr:from>
    <xdr:to>
      <xdr:col>112</xdr:col>
      <xdr:colOff>38100</xdr:colOff>
      <xdr:row>56</xdr:row>
      <xdr:rowOff>107950</xdr:rowOff>
    </xdr:to>
    <xdr:sp macro="" textlink="">
      <xdr:nvSpPr>
        <xdr:cNvPr id="714" name="楕円 713">
          <a:extLst>
            <a:ext uri="{FF2B5EF4-FFF2-40B4-BE49-F238E27FC236}">
              <a16:creationId xmlns:a16="http://schemas.microsoft.com/office/drawing/2014/main" id="{9D1CEE56-1F81-437A-A964-2069FCCD66DA}"/>
            </a:ext>
          </a:extLst>
        </xdr:cNvPr>
        <xdr:cNvSpPr/>
      </xdr:nvSpPr>
      <xdr:spPr>
        <a:xfrm>
          <a:off x="19161760" y="960945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56</xdr:row>
      <xdr:rowOff>28575</xdr:rowOff>
    </xdr:from>
    <xdr:to>
      <xdr:col>116</xdr:col>
      <xdr:colOff>63500</xdr:colOff>
      <xdr:row>56</xdr:row>
      <xdr:rowOff>57150</xdr:rowOff>
    </xdr:to>
    <xdr:cxnSp macro="">
      <xdr:nvCxnSpPr>
        <xdr:cNvPr id="715" name="直線コネクタ 714">
          <a:extLst>
            <a:ext uri="{FF2B5EF4-FFF2-40B4-BE49-F238E27FC236}">
              <a16:creationId xmlns:a16="http://schemas.microsoft.com/office/drawing/2014/main" id="{547E4B76-6657-484B-8AAC-6DBAF0F6BE8C}"/>
            </a:ext>
          </a:extLst>
        </xdr:cNvPr>
        <xdr:cNvCxnSpPr/>
      </xdr:nvCxnSpPr>
      <xdr:spPr>
        <a:xfrm flipV="1">
          <a:off x="19204940" y="9627870"/>
          <a:ext cx="74295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6350</xdr:rowOff>
    </xdr:from>
    <xdr:to>
      <xdr:col>107</xdr:col>
      <xdr:colOff>101600</xdr:colOff>
      <xdr:row>56</xdr:row>
      <xdr:rowOff>107950</xdr:rowOff>
    </xdr:to>
    <xdr:sp macro="" textlink="">
      <xdr:nvSpPr>
        <xdr:cNvPr id="716" name="楕円 715">
          <a:extLst>
            <a:ext uri="{FF2B5EF4-FFF2-40B4-BE49-F238E27FC236}">
              <a16:creationId xmlns:a16="http://schemas.microsoft.com/office/drawing/2014/main" id="{07B00456-F01E-4D7E-B037-B2342F0027BF}"/>
            </a:ext>
          </a:extLst>
        </xdr:cNvPr>
        <xdr:cNvSpPr/>
      </xdr:nvSpPr>
      <xdr:spPr>
        <a:xfrm>
          <a:off x="18345150" y="960945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57150</xdr:rowOff>
    </xdr:from>
    <xdr:to>
      <xdr:col>111</xdr:col>
      <xdr:colOff>177800</xdr:colOff>
      <xdr:row>56</xdr:row>
      <xdr:rowOff>57150</xdr:rowOff>
    </xdr:to>
    <xdr:cxnSp macro="">
      <xdr:nvCxnSpPr>
        <xdr:cNvPr id="717" name="直線コネクタ 716">
          <a:extLst>
            <a:ext uri="{FF2B5EF4-FFF2-40B4-BE49-F238E27FC236}">
              <a16:creationId xmlns:a16="http://schemas.microsoft.com/office/drawing/2014/main" id="{2314D1A1-9DCE-4E7A-B4E4-14CAF58B7934}"/>
            </a:ext>
          </a:extLst>
        </xdr:cNvPr>
        <xdr:cNvCxnSpPr/>
      </xdr:nvCxnSpPr>
      <xdr:spPr>
        <a:xfrm>
          <a:off x="18399760" y="96545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34925</xdr:rowOff>
    </xdr:from>
    <xdr:to>
      <xdr:col>102</xdr:col>
      <xdr:colOff>165100</xdr:colOff>
      <xdr:row>56</xdr:row>
      <xdr:rowOff>136525</xdr:rowOff>
    </xdr:to>
    <xdr:sp macro="" textlink="">
      <xdr:nvSpPr>
        <xdr:cNvPr id="718" name="楕円 717">
          <a:extLst>
            <a:ext uri="{FF2B5EF4-FFF2-40B4-BE49-F238E27FC236}">
              <a16:creationId xmlns:a16="http://schemas.microsoft.com/office/drawing/2014/main" id="{90708A31-707C-4ABF-9A36-DDEEEB9AAEAA}"/>
            </a:ext>
          </a:extLst>
        </xdr:cNvPr>
        <xdr:cNvSpPr/>
      </xdr:nvSpPr>
      <xdr:spPr>
        <a:xfrm>
          <a:off x="17547590" y="963612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56</xdr:row>
      <xdr:rowOff>57150</xdr:rowOff>
    </xdr:from>
    <xdr:to>
      <xdr:col>107</xdr:col>
      <xdr:colOff>50800</xdr:colOff>
      <xdr:row>56</xdr:row>
      <xdr:rowOff>85725</xdr:rowOff>
    </xdr:to>
    <xdr:cxnSp macro="">
      <xdr:nvCxnSpPr>
        <xdr:cNvPr id="719" name="直線コネクタ 718">
          <a:extLst>
            <a:ext uri="{FF2B5EF4-FFF2-40B4-BE49-F238E27FC236}">
              <a16:creationId xmlns:a16="http://schemas.microsoft.com/office/drawing/2014/main" id="{0E2702B4-1268-45FD-A933-487906BEF544}"/>
            </a:ext>
          </a:extLst>
        </xdr:cNvPr>
        <xdr:cNvCxnSpPr/>
      </xdr:nvCxnSpPr>
      <xdr:spPr>
        <a:xfrm flipV="1">
          <a:off x="17602200" y="965454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56</xdr:row>
      <xdr:rowOff>63500</xdr:rowOff>
    </xdr:from>
    <xdr:to>
      <xdr:col>98</xdr:col>
      <xdr:colOff>38100</xdr:colOff>
      <xdr:row>56</xdr:row>
      <xdr:rowOff>165100</xdr:rowOff>
    </xdr:to>
    <xdr:sp macro="" textlink="">
      <xdr:nvSpPr>
        <xdr:cNvPr id="720" name="楕円 719">
          <a:extLst>
            <a:ext uri="{FF2B5EF4-FFF2-40B4-BE49-F238E27FC236}">
              <a16:creationId xmlns:a16="http://schemas.microsoft.com/office/drawing/2014/main" id="{01110DB6-089F-4F79-9851-F2CC327E7D88}"/>
            </a:ext>
          </a:extLst>
        </xdr:cNvPr>
        <xdr:cNvSpPr/>
      </xdr:nvSpPr>
      <xdr:spPr>
        <a:xfrm>
          <a:off x="16761460" y="96608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85725</xdr:rowOff>
    </xdr:from>
    <xdr:to>
      <xdr:col>102</xdr:col>
      <xdr:colOff>114300</xdr:colOff>
      <xdr:row>56</xdr:row>
      <xdr:rowOff>114300</xdr:rowOff>
    </xdr:to>
    <xdr:cxnSp macro="">
      <xdr:nvCxnSpPr>
        <xdr:cNvPr id="721" name="直線コネクタ 720">
          <a:extLst>
            <a:ext uri="{FF2B5EF4-FFF2-40B4-BE49-F238E27FC236}">
              <a16:creationId xmlns:a16="http://schemas.microsoft.com/office/drawing/2014/main" id="{41B04EB5-DFB5-492F-BF22-0134E91CF262}"/>
            </a:ext>
          </a:extLst>
        </xdr:cNvPr>
        <xdr:cNvCxnSpPr/>
      </xdr:nvCxnSpPr>
      <xdr:spPr>
        <a:xfrm flipV="1">
          <a:off x="16804640" y="9688830"/>
          <a:ext cx="7975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13352</xdr:rowOff>
    </xdr:from>
    <xdr:ext cx="469744" cy="259045"/>
    <xdr:sp macro="" textlink="">
      <xdr:nvSpPr>
        <xdr:cNvPr id="722" name="n_1aveValue【保健センター・保健所】&#10;一人当たり面積">
          <a:extLst>
            <a:ext uri="{FF2B5EF4-FFF2-40B4-BE49-F238E27FC236}">
              <a16:creationId xmlns:a16="http://schemas.microsoft.com/office/drawing/2014/main" id="{32A7B495-4E6D-4DB3-8AF4-F99BC4CD3B32}"/>
            </a:ext>
          </a:extLst>
        </xdr:cNvPr>
        <xdr:cNvSpPr txBox="1"/>
      </xdr:nvSpPr>
      <xdr:spPr>
        <a:xfrm>
          <a:off x="18982132" y="1047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70502</xdr:rowOff>
    </xdr:from>
    <xdr:ext cx="469744" cy="259045"/>
    <xdr:sp macro="" textlink="">
      <xdr:nvSpPr>
        <xdr:cNvPr id="723" name="n_2aveValue【保健センター・保健所】&#10;一人当たり面積">
          <a:extLst>
            <a:ext uri="{FF2B5EF4-FFF2-40B4-BE49-F238E27FC236}">
              <a16:creationId xmlns:a16="http://schemas.microsoft.com/office/drawing/2014/main" id="{9DB1A863-947C-43D2-8E1D-AC8F139A0BAC}"/>
            </a:ext>
          </a:extLst>
        </xdr:cNvPr>
        <xdr:cNvSpPr txBox="1"/>
      </xdr:nvSpPr>
      <xdr:spPr>
        <a:xfrm>
          <a:off x="18182032"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70502</xdr:rowOff>
    </xdr:from>
    <xdr:ext cx="469744" cy="259045"/>
    <xdr:sp macro="" textlink="">
      <xdr:nvSpPr>
        <xdr:cNvPr id="724" name="n_3aveValue【保健センター・保健所】&#10;一人当たり面積">
          <a:extLst>
            <a:ext uri="{FF2B5EF4-FFF2-40B4-BE49-F238E27FC236}">
              <a16:creationId xmlns:a16="http://schemas.microsoft.com/office/drawing/2014/main" id="{C73AA0E0-FCBF-4AEC-BB77-C46728B9D1DF}"/>
            </a:ext>
          </a:extLst>
        </xdr:cNvPr>
        <xdr:cNvSpPr txBox="1"/>
      </xdr:nvSpPr>
      <xdr:spPr>
        <a:xfrm>
          <a:off x="17384472" y="1052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127652</xdr:rowOff>
    </xdr:from>
    <xdr:ext cx="469744" cy="259045"/>
    <xdr:sp macro="" textlink="">
      <xdr:nvSpPr>
        <xdr:cNvPr id="725" name="n_4aveValue【保健センター・保健所】&#10;一人当たり面積">
          <a:extLst>
            <a:ext uri="{FF2B5EF4-FFF2-40B4-BE49-F238E27FC236}">
              <a16:creationId xmlns:a16="http://schemas.microsoft.com/office/drawing/2014/main" id="{9B3C2022-0F1D-423D-97DA-7B8BC60402B3}"/>
            </a:ext>
          </a:extLst>
        </xdr:cNvPr>
        <xdr:cNvSpPr txBox="1"/>
      </xdr:nvSpPr>
      <xdr:spPr>
        <a:xfrm>
          <a:off x="16588817" y="10589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54</xdr:row>
      <xdr:rowOff>124477</xdr:rowOff>
    </xdr:from>
    <xdr:ext cx="469744" cy="259045"/>
    <xdr:sp macro="" textlink="">
      <xdr:nvSpPr>
        <xdr:cNvPr id="726" name="n_1mainValue【保健センター・保健所】&#10;一人当たり面積">
          <a:extLst>
            <a:ext uri="{FF2B5EF4-FFF2-40B4-BE49-F238E27FC236}">
              <a16:creationId xmlns:a16="http://schemas.microsoft.com/office/drawing/2014/main" id="{D351AB17-5668-48A3-85E7-9B6DDE9E2ED4}"/>
            </a:ext>
          </a:extLst>
        </xdr:cNvPr>
        <xdr:cNvSpPr txBox="1"/>
      </xdr:nvSpPr>
      <xdr:spPr>
        <a:xfrm>
          <a:off x="18982132" y="938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54</xdr:row>
      <xdr:rowOff>124477</xdr:rowOff>
    </xdr:from>
    <xdr:ext cx="469744" cy="259045"/>
    <xdr:sp macro="" textlink="">
      <xdr:nvSpPr>
        <xdr:cNvPr id="727" name="n_2mainValue【保健センター・保健所】&#10;一人当たり面積">
          <a:extLst>
            <a:ext uri="{FF2B5EF4-FFF2-40B4-BE49-F238E27FC236}">
              <a16:creationId xmlns:a16="http://schemas.microsoft.com/office/drawing/2014/main" id="{A49E5829-538B-444A-A7B4-6CCF2FEC7FF0}"/>
            </a:ext>
          </a:extLst>
        </xdr:cNvPr>
        <xdr:cNvSpPr txBox="1"/>
      </xdr:nvSpPr>
      <xdr:spPr>
        <a:xfrm>
          <a:off x="18182032" y="9384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54</xdr:row>
      <xdr:rowOff>153052</xdr:rowOff>
    </xdr:from>
    <xdr:ext cx="469744" cy="259045"/>
    <xdr:sp macro="" textlink="">
      <xdr:nvSpPr>
        <xdr:cNvPr id="728" name="n_3mainValue【保健センター・保健所】&#10;一人当たり面積">
          <a:extLst>
            <a:ext uri="{FF2B5EF4-FFF2-40B4-BE49-F238E27FC236}">
              <a16:creationId xmlns:a16="http://schemas.microsoft.com/office/drawing/2014/main" id="{FEB92EFB-A7CA-4EC2-BE8E-50F90E982077}"/>
            </a:ext>
          </a:extLst>
        </xdr:cNvPr>
        <xdr:cNvSpPr txBox="1"/>
      </xdr:nvSpPr>
      <xdr:spPr>
        <a:xfrm>
          <a:off x="17384472" y="941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10177</xdr:rowOff>
    </xdr:from>
    <xdr:ext cx="469744" cy="259045"/>
    <xdr:sp macro="" textlink="">
      <xdr:nvSpPr>
        <xdr:cNvPr id="729" name="n_4mainValue【保健センター・保健所】&#10;一人当たり面積">
          <a:extLst>
            <a:ext uri="{FF2B5EF4-FFF2-40B4-BE49-F238E27FC236}">
              <a16:creationId xmlns:a16="http://schemas.microsoft.com/office/drawing/2014/main" id="{711FAB45-CADF-4112-B79F-7B50F72080A3}"/>
            </a:ext>
          </a:extLst>
        </xdr:cNvPr>
        <xdr:cNvSpPr txBox="1"/>
      </xdr:nvSpPr>
      <xdr:spPr>
        <a:xfrm>
          <a:off x="16588817" y="9441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0" name="正方形/長方形 729">
          <a:extLst>
            <a:ext uri="{FF2B5EF4-FFF2-40B4-BE49-F238E27FC236}">
              <a16:creationId xmlns:a16="http://schemas.microsoft.com/office/drawing/2014/main" id="{C9907E22-F6D9-41C4-BD11-201BDD04756B}"/>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1" name="正方形/長方形 730">
          <a:extLst>
            <a:ext uri="{FF2B5EF4-FFF2-40B4-BE49-F238E27FC236}">
              <a16:creationId xmlns:a16="http://schemas.microsoft.com/office/drawing/2014/main" id="{FCB7DAB5-98F0-438E-ADC9-20526C6A874A}"/>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2" name="正方形/長方形 731">
          <a:extLst>
            <a:ext uri="{FF2B5EF4-FFF2-40B4-BE49-F238E27FC236}">
              <a16:creationId xmlns:a16="http://schemas.microsoft.com/office/drawing/2014/main" id="{C9BE4372-677A-496B-A663-AC08BAB6640F}"/>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3" name="正方形/長方形 732">
          <a:extLst>
            <a:ext uri="{FF2B5EF4-FFF2-40B4-BE49-F238E27FC236}">
              <a16:creationId xmlns:a16="http://schemas.microsoft.com/office/drawing/2014/main" id="{5261BA43-9E6A-436B-A5F3-6C3C2E4AD786}"/>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4" name="正方形/長方形 733">
          <a:extLst>
            <a:ext uri="{FF2B5EF4-FFF2-40B4-BE49-F238E27FC236}">
              <a16:creationId xmlns:a16="http://schemas.microsoft.com/office/drawing/2014/main" id="{4E5690AA-4399-4B9A-8E70-A91DD0FDA351}"/>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5" name="正方形/長方形 734">
          <a:extLst>
            <a:ext uri="{FF2B5EF4-FFF2-40B4-BE49-F238E27FC236}">
              <a16:creationId xmlns:a16="http://schemas.microsoft.com/office/drawing/2014/main" id="{D9A091E0-978D-47E4-AF78-639CE7E63A15}"/>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6" name="正方形/長方形 735">
          <a:extLst>
            <a:ext uri="{FF2B5EF4-FFF2-40B4-BE49-F238E27FC236}">
              <a16:creationId xmlns:a16="http://schemas.microsoft.com/office/drawing/2014/main" id="{32AE6FAD-179E-4761-9469-C3FF4934C729}"/>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7" name="正方形/長方形 736">
          <a:extLst>
            <a:ext uri="{FF2B5EF4-FFF2-40B4-BE49-F238E27FC236}">
              <a16:creationId xmlns:a16="http://schemas.microsoft.com/office/drawing/2014/main" id="{245B3D75-27F1-4F3F-AF47-3283AAB20CE4}"/>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8" name="テキスト ボックス 737">
          <a:extLst>
            <a:ext uri="{FF2B5EF4-FFF2-40B4-BE49-F238E27FC236}">
              <a16:creationId xmlns:a16="http://schemas.microsoft.com/office/drawing/2014/main" id="{7AC0A724-6EFD-47A7-AC70-C33A5DD79C15}"/>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9" name="直線コネクタ 738">
          <a:extLst>
            <a:ext uri="{FF2B5EF4-FFF2-40B4-BE49-F238E27FC236}">
              <a16:creationId xmlns:a16="http://schemas.microsoft.com/office/drawing/2014/main" id="{F794310C-9B68-4F93-93CC-00A4312177F9}"/>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40" name="テキスト ボックス 739">
          <a:extLst>
            <a:ext uri="{FF2B5EF4-FFF2-40B4-BE49-F238E27FC236}">
              <a16:creationId xmlns:a16="http://schemas.microsoft.com/office/drawing/2014/main" id="{160F9A75-C325-45D6-B4FE-334E5CE1A5B4}"/>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41" name="直線コネクタ 740">
          <a:extLst>
            <a:ext uri="{FF2B5EF4-FFF2-40B4-BE49-F238E27FC236}">
              <a16:creationId xmlns:a16="http://schemas.microsoft.com/office/drawing/2014/main" id="{A4F13FA6-17A8-4ABA-BB90-36F695F7FBAB}"/>
            </a:ext>
          </a:extLst>
        </xdr:cNvPr>
        <xdr:cNvCxnSpPr/>
      </xdr:nvCxnSpPr>
      <xdr:spPr>
        <a:xfrm>
          <a:off x="1120394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42" name="テキスト ボックス 741">
          <a:extLst>
            <a:ext uri="{FF2B5EF4-FFF2-40B4-BE49-F238E27FC236}">
              <a16:creationId xmlns:a16="http://schemas.microsoft.com/office/drawing/2014/main" id="{BEF3FDE1-B798-4BE1-B897-7DAA73A32EE8}"/>
            </a:ext>
          </a:extLst>
        </xdr:cNvPr>
        <xdr:cNvSpPr txBox="1"/>
      </xdr:nvSpPr>
      <xdr:spPr>
        <a:xfrm>
          <a:off x="10842791" y="146386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43" name="直線コネクタ 742">
          <a:extLst>
            <a:ext uri="{FF2B5EF4-FFF2-40B4-BE49-F238E27FC236}">
              <a16:creationId xmlns:a16="http://schemas.microsoft.com/office/drawing/2014/main" id="{E9D02C3D-1BCC-44F8-B58C-907D60050E06}"/>
            </a:ext>
          </a:extLst>
        </xdr:cNvPr>
        <xdr:cNvCxnSpPr/>
      </xdr:nvCxnSpPr>
      <xdr:spPr>
        <a:xfrm>
          <a:off x="1120394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44" name="テキスト ボックス 743">
          <a:extLst>
            <a:ext uri="{FF2B5EF4-FFF2-40B4-BE49-F238E27FC236}">
              <a16:creationId xmlns:a16="http://schemas.microsoft.com/office/drawing/2014/main" id="{E674F6C2-DF66-458E-885F-30CEA97D4E25}"/>
            </a:ext>
          </a:extLst>
        </xdr:cNvPr>
        <xdr:cNvSpPr txBox="1"/>
      </xdr:nvSpPr>
      <xdr:spPr>
        <a:xfrm>
          <a:off x="10842791" y="141852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45" name="直線コネクタ 744">
          <a:extLst>
            <a:ext uri="{FF2B5EF4-FFF2-40B4-BE49-F238E27FC236}">
              <a16:creationId xmlns:a16="http://schemas.microsoft.com/office/drawing/2014/main" id="{2AD5E024-A9CE-416B-8B76-8EBC82BC3B2F}"/>
            </a:ext>
          </a:extLst>
        </xdr:cNvPr>
        <xdr:cNvCxnSpPr/>
      </xdr:nvCxnSpPr>
      <xdr:spPr>
        <a:xfrm>
          <a:off x="1120394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46" name="テキスト ボックス 745">
          <a:extLst>
            <a:ext uri="{FF2B5EF4-FFF2-40B4-BE49-F238E27FC236}">
              <a16:creationId xmlns:a16="http://schemas.microsoft.com/office/drawing/2014/main" id="{17C1FC0A-EB94-48A4-B4D2-ADF17F3D6F39}"/>
            </a:ext>
          </a:extLst>
        </xdr:cNvPr>
        <xdr:cNvSpPr txBox="1"/>
      </xdr:nvSpPr>
      <xdr:spPr>
        <a:xfrm>
          <a:off x="10842791" y="137280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47" name="直線コネクタ 746">
          <a:extLst>
            <a:ext uri="{FF2B5EF4-FFF2-40B4-BE49-F238E27FC236}">
              <a16:creationId xmlns:a16="http://schemas.microsoft.com/office/drawing/2014/main" id="{AFD00B94-4195-42C8-A84D-06FAC1BDA069}"/>
            </a:ext>
          </a:extLst>
        </xdr:cNvPr>
        <xdr:cNvCxnSpPr/>
      </xdr:nvCxnSpPr>
      <xdr:spPr>
        <a:xfrm>
          <a:off x="1120394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48" name="テキスト ボックス 747">
          <a:extLst>
            <a:ext uri="{FF2B5EF4-FFF2-40B4-BE49-F238E27FC236}">
              <a16:creationId xmlns:a16="http://schemas.microsoft.com/office/drawing/2014/main" id="{68C29564-AAF9-4EF0-A89C-8973B18F4756}"/>
            </a:ext>
          </a:extLst>
        </xdr:cNvPr>
        <xdr:cNvSpPr txBox="1"/>
      </xdr:nvSpPr>
      <xdr:spPr>
        <a:xfrm>
          <a:off x="10842791" y="132670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78E213F7-FED9-48C4-A16B-51DEC1B71963}"/>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50" name="テキスト ボックス 749">
          <a:extLst>
            <a:ext uri="{FF2B5EF4-FFF2-40B4-BE49-F238E27FC236}">
              <a16:creationId xmlns:a16="http://schemas.microsoft.com/office/drawing/2014/main" id="{0376AEC6-1D72-4ECA-908C-59D6308E2C4A}"/>
            </a:ext>
          </a:extLst>
        </xdr:cNvPr>
        <xdr:cNvSpPr txBox="1"/>
      </xdr:nvSpPr>
      <xdr:spPr>
        <a:xfrm>
          <a:off x="1090500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B236C0F3-7E19-43A7-85E6-A4CB2EA69CF0}"/>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136398</xdr:rowOff>
    </xdr:from>
    <xdr:to>
      <xdr:col>85</xdr:col>
      <xdr:colOff>126364</xdr:colOff>
      <xdr:row>86</xdr:row>
      <xdr:rowOff>140970</xdr:rowOff>
    </xdr:to>
    <xdr:cxnSp macro="">
      <xdr:nvCxnSpPr>
        <xdr:cNvPr id="752" name="直線コネクタ 751">
          <a:extLst>
            <a:ext uri="{FF2B5EF4-FFF2-40B4-BE49-F238E27FC236}">
              <a16:creationId xmlns:a16="http://schemas.microsoft.com/office/drawing/2014/main" id="{6669924D-01F3-466A-B741-11907839FFAD}"/>
            </a:ext>
          </a:extLst>
        </xdr:cNvPr>
        <xdr:cNvCxnSpPr/>
      </xdr:nvCxnSpPr>
      <xdr:spPr>
        <a:xfrm flipV="1">
          <a:off x="14703424" y="13677138"/>
          <a:ext cx="0" cy="12066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144797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2B32BC0C-742A-4635-9399-7360BA2DCB91}"/>
            </a:ext>
          </a:extLst>
        </xdr:cNvPr>
        <xdr:cNvSpPr txBox="1"/>
      </xdr:nvSpPr>
      <xdr:spPr>
        <a:xfrm>
          <a:off x="14742160" y="1488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140970</xdr:rowOff>
    </xdr:from>
    <xdr:to>
      <xdr:col>86</xdr:col>
      <xdr:colOff>25400</xdr:colOff>
      <xdr:row>86</xdr:row>
      <xdr:rowOff>140970</xdr:rowOff>
    </xdr:to>
    <xdr:cxnSp macro="">
      <xdr:nvCxnSpPr>
        <xdr:cNvPr id="754" name="直線コネクタ 753">
          <a:extLst>
            <a:ext uri="{FF2B5EF4-FFF2-40B4-BE49-F238E27FC236}">
              <a16:creationId xmlns:a16="http://schemas.microsoft.com/office/drawing/2014/main" id="{4DEE1B1A-1D51-4822-8986-946BA04CC0F3}"/>
            </a:ext>
          </a:extLst>
        </xdr:cNvPr>
        <xdr:cNvCxnSpPr/>
      </xdr:nvCxnSpPr>
      <xdr:spPr>
        <a:xfrm>
          <a:off x="14611350" y="148837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78</xdr:row>
      <xdr:rowOff>83075</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2A194ED6-88A9-4A4E-A741-ABA9A9223420}"/>
            </a:ext>
          </a:extLst>
        </xdr:cNvPr>
        <xdr:cNvSpPr txBox="1"/>
      </xdr:nvSpPr>
      <xdr:spPr>
        <a:xfrm>
          <a:off x="14742160" y="13458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136398</xdr:rowOff>
    </xdr:from>
    <xdr:to>
      <xdr:col>86</xdr:col>
      <xdr:colOff>25400</xdr:colOff>
      <xdr:row>79</xdr:row>
      <xdr:rowOff>136398</xdr:rowOff>
    </xdr:to>
    <xdr:cxnSp macro="">
      <xdr:nvCxnSpPr>
        <xdr:cNvPr id="756" name="直線コネクタ 755">
          <a:extLst>
            <a:ext uri="{FF2B5EF4-FFF2-40B4-BE49-F238E27FC236}">
              <a16:creationId xmlns:a16="http://schemas.microsoft.com/office/drawing/2014/main" id="{25DA7BC6-20D6-421D-BEB1-2F0B808D72AC}"/>
            </a:ext>
          </a:extLst>
        </xdr:cNvPr>
        <xdr:cNvCxnSpPr/>
      </xdr:nvCxnSpPr>
      <xdr:spPr>
        <a:xfrm>
          <a:off x="14611350" y="136771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84599</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703C7A4D-2AB7-4FAA-8572-6DECE83793CC}"/>
            </a:ext>
          </a:extLst>
        </xdr:cNvPr>
        <xdr:cNvSpPr txBox="1"/>
      </xdr:nvSpPr>
      <xdr:spPr>
        <a:xfrm>
          <a:off x="14742160" y="14316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106172</xdr:rowOff>
    </xdr:from>
    <xdr:to>
      <xdr:col>85</xdr:col>
      <xdr:colOff>177800</xdr:colOff>
      <xdr:row>84</xdr:row>
      <xdr:rowOff>36322</xdr:rowOff>
    </xdr:to>
    <xdr:sp macro="" textlink="">
      <xdr:nvSpPr>
        <xdr:cNvPr id="758" name="フローチャート: 判断 757">
          <a:extLst>
            <a:ext uri="{FF2B5EF4-FFF2-40B4-BE49-F238E27FC236}">
              <a16:creationId xmlns:a16="http://schemas.microsoft.com/office/drawing/2014/main" id="{E5876717-9280-48F9-9627-1D01797380FD}"/>
            </a:ext>
          </a:extLst>
        </xdr:cNvPr>
        <xdr:cNvSpPr/>
      </xdr:nvSpPr>
      <xdr:spPr>
        <a:xfrm>
          <a:off x="14649450" y="143346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106172</xdr:rowOff>
    </xdr:from>
    <xdr:to>
      <xdr:col>81</xdr:col>
      <xdr:colOff>101600</xdr:colOff>
      <xdr:row>84</xdr:row>
      <xdr:rowOff>36322</xdr:rowOff>
    </xdr:to>
    <xdr:sp macro="" textlink="">
      <xdr:nvSpPr>
        <xdr:cNvPr id="759" name="フローチャート: 判断 758">
          <a:extLst>
            <a:ext uri="{FF2B5EF4-FFF2-40B4-BE49-F238E27FC236}">
              <a16:creationId xmlns:a16="http://schemas.microsoft.com/office/drawing/2014/main" id="{4F8E08ED-AA90-47E4-B7C7-626F83AB5599}"/>
            </a:ext>
          </a:extLst>
        </xdr:cNvPr>
        <xdr:cNvSpPr/>
      </xdr:nvSpPr>
      <xdr:spPr>
        <a:xfrm>
          <a:off x="13887450" y="1433461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67311</xdr:rowOff>
    </xdr:from>
    <xdr:to>
      <xdr:col>76</xdr:col>
      <xdr:colOff>165100</xdr:colOff>
      <xdr:row>83</xdr:row>
      <xdr:rowOff>168911</xdr:rowOff>
    </xdr:to>
    <xdr:sp macro="" textlink="">
      <xdr:nvSpPr>
        <xdr:cNvPr id="760" name="フローチャート: 判断 759">
          <a:extLst>
            <a:ext uri="{FF2B5EF4-FFF2-40B4-BE49-F238E27FC236}">
              <a16:creationId xmlns:a16="http://schemas.microsoft.com/office/drawing/2014/main" id="{66FAD5A7-C950-4762-800C-FEFA486E5BAC}"/>
            </a:ext>
          </a:extLst>
        </xdr:cNvPr>
        <xdr:cNvSpPr/>
      </xdr:nvSpPr>
      <xdr:spPr>
        <a:xfrm>
          <a:off x="13089890" y="1429575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76454</xdr:rowOff>
    </xdr:from>
    <xdr:to>
      <xdr:col>72</xdr:col>
      <xdr:colOff>38100</xdr:colOff>
      <xdr:row>84</xdr:row>
      <xdr:rowOff>6604</xdr:rowOff>
    </xdr:to>
    <xdr:sp macro="" textlink="">
      <xdr:nvSpPr>
        <xdr:cNvPr id="761" name="フローチャート: 判断 760">
          <a:extLst>
            <a:ext uri="{FF2B5EF4-FFF2-40B4-BE49-F238E27FC236}">
              <a16:creationId xmlns:a16="http://schemas.microsoft.com/office/drawing/2014/main" id="{BD1AD5A7-407F-4685-9E05-8C11965B9AE9}"/>
            </a:ext>
          </a:extLst>
        </xdr:cNvPr>
        <xdr:cNvSpPr/>
      </xdr:nvSpPr>
      <xdr:spPr>
        <a:xfrm>
          <a:off x="12303760" y="14306804"/>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51308</xdr:rowOff>
    </xdr:from>
    <xdr:to>
      <xdr:col>67</xdr:col>
      <xdr:colOff>101600</xdr:colOff>
      <xdr:row>83</xdr:row>
      <xdr:rowOff>152908</xdr:rowOff>
    </xdr:to>
    <xdr:sp macro="" textlink="">
      <xdr:nvSpPr>
        <xdr:cNvPr id="762" name="フローチャート: 判断 761">
          <a:extLst>
            <a:ext uri="{FF2B5EF4-FFF2-40B4-BE49-F238E27FC236}">
              <a16:creationId xmlns:a16="http://schemas.microsoft.com/office/drawing/2014/main" id="{A8F2D2AF-7A46-4279-ACDC-3D08AC13A26B}"/>
            </a:ext>
          </a:extLst>
        </xdr:cNvPr>
        <xdr:cNvSpPr/>
      </xdr:nvSpPr>
      <xdr:spPr>
        <a:xfrm>
          <a:off x="11487150" y="14285468"/>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7FC0BB18-6628-48DA-8826-C1B4E21443A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636BDE19-2851-4591-B9F4-85579E8C32C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1EE1575B-688B-4CFA-B82B-65C849A7B746}"/>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1D959B3-C28B-46C4-ACA2-86F5F928CC47}"/>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7C596620-BB88-4AC4-A50B-9863DACEDB1F}"/>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7874</xdr:rowOff>
    </xdr:from>
    <xdr:to>
      <xdr:col>85</xdr:col>
      <xdr:colOff>177800</xdr:colOff>
      <xdr:row>80</xdr:row>
      <xdr:rowOff>109474</xdr:rowOff>
    </xdr:to>
    <xdr:sp macro="" textlink="">
      <xdr:nvSpPr>
        <xdr:cNvPr id="768" name="楕円 767">
          <a:extLst>
            <a:ext uri="{FF2B5EF4-FFF2-40B4-BE49-F238E27FC236}">
              <a16:creationId xmlns:a16="http://schemas.microsoft.com/office/drawing/2014/main" id="{367F0E32-B97A-46C7-8BFF-53C38E3FC526}"/>
            </a:ext>
          </a:extLst>
        </xdr:cNvPr>
        <xdr:cNvSpPr/>
      </xdr:nvSpPr>
      <xdr:spPr>
        <a:xfrm>
          <a:off x="14649450" y="1372577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94251</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F63B661B-395C-4348-B0F1-79C888DA4795}"/>
            </a:ext>
          </a:extLst>
        </xdr:cNvPr>
        <xdr:cNvSpPr txBox="1"/>
      </xdr:nvSpPr>
      <xdr:spPr>
        <a:xfrm>
          <a:off x="14742160" y="13642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108458</xdr:rowOff>
    </xdr:from>
    <xdr:to>
      <xdr:col>81</xdr:col>
      <xdr:colOff>101600</xdr:colOff>
      <xdr:row>80</xdr:row>
      <xdr:rowOff>38608</xdr:rowOff>
    </xdr:to>
    <xdr:sp macro="" textlink="">
      <xdr:nvSpPr>
        <xdr:cNvPr id="770" name="楕円 769">
          <a:extLst>
            <a:ext uri="{FF2B5EF4-FFF2-40B4-BE49-F238E27FC236}">
              <a16:creationId xmlns:a16="http://schemas.microsoft.com/office/drawing/2014/main" id="{B02F8648-BF1A-4911-8D90-2340174479C1}"/>
            </a:ext>
          </a:extLst>
        </xdr:cNvPr>
        <xdr:cNvSpPr/>
      </xdr:nvSpPr>
      <xdr:spPr>
        <a:xfrm>
          <a:off x="13887450" y="1365110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159258</xdr:rowOff>
    </xdr:from>
    <xdr:to>
      <xdr:col>85</xdr:col>
      <xdr:colOff>127000</xdr:colOff>
      <xdr:row>80</xdr:row>
      <xdr:rowOff>58674</xdr:rowOff>
    </xdr:to>
    <xdr:cxnSp macro="">
      <xdr:nvCxnSpPr>
        <xdr:cNvPr id="771" name="直線コネクタ 770">
          <a:extLst>
            <a:ext uri="{FF2B5EF4-FFF2-40B4-BE49-F238E27FC236}">
              <a16:creationId xmlns:a16="http://schemas.microsoft.com/office/drawing/2014/main" id="{02E2F3E4-09B1-4A19-8DB2-9F96FB8DEB2A}"/>
            </a:ext>
          </a:extLst>
        </xdr:cNvPr>
        <xdr:cNvCxnSpPr/>
      </xdr:nvCxnSpPr>
      <xdr:spPr>
        <a:xfrm>
          <a:off x="13942060" y="13705713"/>
          <a:ext cx="762000" cy="6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37592</xdr:rowOff>
    </xdr:from>
    <xdr:to>
      <xdr:col>76</xdr:col>
      <xdr:colOff>165100</xdr:colOff>
      <xdr:row>79</xdr:row>
      <xdr:rowOff>139192</xdr:rowOff>
    </xdr:to>
    <xdr:sp macro="" textlink="">
      <xdr:nvSpPr>
        <xdr:cNvPr id="772" name="楕円 771">
          <a:extLst>
            <a:ext uri="{FF2B5EF4-FFF2-40B4-BE49-F238E27FC236}">
              <a16:creationId xmlns:a16="http://schemas.microsoft.com/office/drawing/2014/main" id="{6B5B5ED9-BB58-4018-9702-F86E982828D9}"/>
            </a:ext>
          </a:extLst>
        </xdr:cNvPr>
        <xdr:cNvSpPr/>
      </xdr:nvSpPr>
      <xdr:spPr>
        <a:xfrm>
          <a:off x="13089890" y="13582142"/>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88392</xdr:rowOff>
    </xdr:from>
    <xdr:to>
      <xdr:col>81</xdr:col>
      <xdr:colOff>50800</xdr:colOff>
      <xdr:row>79</xdr:row>
      <xdr:rowOff>159258</xdr:rowOff>
    </xdr:to>
    <xdr:cxnSp macro="">
      <xdr:nvCxnSpPr>
        <xdr:cNvPr id="773" name="直線コネクタ 772">
          <a:extLst>
            <a:ext uri="{FF2B5EF4-FFF2-40B4-BE49-F238E27FC236}">
              <a16:creationId xmlns:a16="http://schemas.microsoft.com/office/drawing/2014/main" id="{608A3FD9-9463-445D-B069-A09F55CE35D2}"/>
            </a:ext>
          </a:extLst>
        </xdr:cNvPr>
        <xdr:cNvCxnSpPr/>
      </xdr:nvCxnSpPr>
      <xdr:spPr>
        <a:xfrm>
          <a:off x="13144500" y="13636752"/>
          <a:ext cx="797560" cy="68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135889</xdr:rowOff>
    </xdr:from>
    <xdr:to>
      <xdr:col>72</xdr:col>
      <xdr:colOff>38100</xdr:colOff>
      <xdr:row>79</xdr:row>
      <xdr:rowOff>66039</xdr:rowOff>
    </xdr:to>
    <xdr:sp macro="" textlink="">
      <xdr:nvSpPr>
        <xdr:cNvPr id="774" name="楕円 773">
          <a:extLst>
            <a:ext uri="{FF2B5EF4-FFF2-40B4-BE49-F238E27FC236}">
              <a16:creationId xmlns:a16="http://schemas.microsoft.com/office/drawing/2014/main" id="{06467A75-65EC-45B9-962D-9B40F6E33F5D}"/>
            </a:ext>
          </a:extLst>
        </xdr:cNvPr>
        <xdr:cNvSpPr/>
      </xdr:nvSpPr>
      <xdr:spPr>
        <a:xfrm>
          <a:off x="12303760" y="1350517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15239</xdr:rowOff>
    </xdr:from>
    <xdr:to>
      <xdr:col>76</xdr:col>
      <xdr:colOff>114300</xdr:colOff>
      <xdr:row>79</xdr:row>
      <xdr:rowOff>88392</xdr:rowOff>
    </xdr:to>
    <xdr:cxnSp macro="">
      <xdr:nvCxnSpPr>
        <xdr:cNvPr id="775" name="直線コネクタ 774">
          <a:extLst>
            <a:ext uri="{FF2B5EF4-FFF2-40B4-BE49-F238E27FC236}">
              <a16:creationId xmlns:a16="http://schemas.microsoft.com/office/drawing/2014/main" id="{BF1ACED5-76A6-4C61-9CED-C75F5C4CEACD}"/>
            </a:ext>
          </a:extLst>
        </xdr:cNvPr>
        <xdr:cNvCxnSpPr/>
      </xdr:nvCxnSpPr>
      <xdr:spPr>
        <a:xfrm>
          <a:off x="12346940" y="13563599"/>
          <a:ext cx="797560" cy="7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94742</xdr:rowOff>
    </xdr:from>
    <xdr:to>
      <xdr:col>67</xdr:col>
      <xdr:colOff>101600</xdr:colOff>
      <xdr:row>79</xdr:row>
      <xdr:rowOff>24892</xdr:rowOff>
    </xdr:to>
    <xdr:sp macro="" textlink="">
      <xdr:nvSpPr>
        <xdr:cNvPr id="776" name="楕円 775">
          <a:extLst>
            <a:ext uri="{FF2B5EF4-FFF2-40B4-BE49-F238E27FC236}">
              <a16:creationId xmlns:a16="http://schemas.microsoft.com/office/drawing/2014/main" id="{018C3470-3445-4BFE-A80A-DB303B8B2172}"/>
            </a:ext>
          </a:extLst>
        </xdr:cNvPr>
        <xdr:cNvSpPr/>
      </xdr:nvSpPr>
      <xdr:spPr>
        <a:xfrm>
          <a:off x="11487150" y="13471652"/>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145542</xdr:rowOff>
    </xdr:from>
    <xdr:to>
      <xdr:col>71</xdr:col>
      <xdr:colOff>177800</xdr:colOff>
      <xdr:row>79</xdr:row>
      <xdr:rowOff>15239</xdr:rowOff>
    </xdr:to>
    <xdr:cxnSp macro="">
      <xdr:nvCxnSpPr>
        <xdr:cNvPr id="777" name="直線コネクタ 776">
          <a:extLst>
            <a:ext uri="{FF2B5EF4-FFF2-40B4-BE49-F238E27FC236}">
              <a16:creationId xmlns:a16="http://schemas.microsoft.com/office/drawing/2014/main" id="{705C237E-0B0D-4A5B-A1BE-BF3E166BC287}"/>
            </a:ext>
          </a:extLst>
        </xdr:cNvPr>
        <xdr:cNvCxnSpPr/>
      </xdr:nvCxnSpPr>
      <xdr:spPr>
        <a:xfrm>
          <a:off x="11541760" y="13516737"/>
          <a:ext cx="805180" cy="46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27449</xdr:rowOff>
    </xdr:from>
    <xdr:ext cx="405111" cy="259045"/>
    <xdr:sp macro="" textlink="">
      <xdr:nvSpPr>
        <xdr:cNvPr id="778" name="n_1aveValue【消防施設】&#10;有形固定資産減価償却率">
          <a:extLst>
            <a:ext uri="{FF2B5EF4-FFF2-40B4-BE49-F238E27FC236}">
              <a16:creationId xmlns:a16="http://schemas.microsoft.com/office/drawing/2014/main" id="{55085436-1E79-4A74-B710-8C25AE8E22AE}"/>
            </a:ext>
          </a:extLst>
        </xdr:cNvPr>
        <xdr:cNvSpPr txBox="1"/>
      </xdr:nvSpPr>
      <xdr:spPr>
        <a:xfrm>
          <a:off x="13738234" y="14427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160038</xdr:rowOff>
    </xdr:from>
    <xdr:ext cx="405111" cy="259045"/>
    <xdr:sp macro="" textlink="">
      <xdr:nvSpPr>
        <xdr:cNvPr id="779" name="n_2aveValue【消防施設】&#10;有形固定資産減価償却率">
          <a:extLst>
            <a:ext uri="{FF2B5EF4-FFF2-40B4-BE49-F238E27FC236}">
              <a16:creationId xmlns:a16="http://schemas.microsoft.com/office/drawing/2014/main" id="{FA765D2C-385B-4B11-9D5B-05EF6836E38D}"/>
            </a:ext>
          </a:extLst>
        </xdr:cNvPr>
        <xdr:cNvSpPr txBox="1"/>
      </xdr:nvSpPr>
      <xdr:spPr>
        <a:xfrm>
          <a:off x="12957184" y="1439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169181</xdr:rowOff>
    </xdr:from>
    <xdr:ext cx="405111" cy="259045"/>
    <xdr:sp macro="" textlink="">
      <xdr:nvSpPr>
        <xdr:cNvPr id="780" name="n_3aveValue【消防施設】&#10;有形固定資産減価償却率">
          <a:extLst>
            <a:ext uri="{FF2B5EF4-FFF2-40B4-BE49-F238E27FC236}">
              <a16:creationId xmlns:a16="http://schemas.microsoft.com/office/drawing/2014/main" id="{715D60B7-EE01-4544-9B8F-E817BE0CBF8C}"/>
            </a:ext>
          </a:extLst>
        </xdr:cNvPr>
        <xdr:cNvSpPr txBox="1"/>
      </xdr:nvSpPr>
      <xdr:spPr>
        <a:xfrm>
          <a:off x="12171054" y="14403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144035</xdr:rowOff>
    </xdr:from>
    <xdr:ext cx="405111" cy="259045"/>
    <xdr:sp macro="" textlink="">
      <xdr:nvSpPr>
        <xdr:cNvPr id="781" name="n_4aveValue【消防施設】&#10;有形固定資産減価償却率">
          <a:extLst>
            <a:ext uri="{FF2B5EF4-FFF2-40B4-BE49-F238E27FC236}">
              <a16:creationId xmlns:a16="http://schemas.microsoft.com/office/drawing/2014/main" id="{81D8F01D-4560-4C97-B2B4-875FA4495071}"/>
            </a:ext>
          </a:extLst>
        </xdr:cNvPr>
        <xdr:cNvSpPr txBox="1"/>
      </xdr:nvSpPr>
      <xdr:spPr>
        <a:xfrm>
          <a:off x="11354444" y="14372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55135</xdr:rowOff>
    </xdr:from>
    <xdr:ext cx="405111" cy="259045"/>
    <xdr:sp macro="" textlink="">
      <xdr:nvSpPr>
        <xdr:cNvPr id="782" name="n_1mainValue【消防施設】&#10;有形固定資産減価償却率">
          <a:extLst>
            <a:ext uri="{FF2B5EF4-FFF2-40B4-BE49-F238E27FC236}">
              <a16:creationId xmlns:a16="http://schemas.microsoft.com/office/drawing/2014/main" id="{5766FBE5-EF5F-4875-AD75-E0781C44E5A0}"/>
            </a:ext>
          </a:extLst>
        </xdr:cNvPr>
        <xdr:cNvSpPr txBox="1"/>
      </xdr:nvSpPr>
      <xdr:spPr>
        <a:xfrm>
          <a:off x="13738234" y="13432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155719</xdr:rowOff>
    </xdr:from>
    <xdr:ext cx="405111" cy="259045"/>
    <xdr:sp macro="" textlink="">
      <xdr:nvSpPr>
        <xdr:cNvPr id="783" name="n_2mainValue【消防施設】&#10;有形固定資産減価償却率">
          <a:extLst>
            <a:ext uri="{FF2B5EF4-FFF2-40B4-BE49-F238E27FC236}">
              <a16:creationId xmlns:a16="http://schemas.microsoft.com/office/drawing/2014/main" id="{CA85C325-7007-46C5-95D5-44498C3A85F7}"/>
            </a:ext>
          </a:extLst>
        </xdr:cNvPr>
        <xdr:cNvSpPr txBox="1"/>
      </xdr:nvSpPr>
      <xdr:spPr>
        <a:xfrm>
          <a:off x="12957184" y="1335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82566</xdr:rowOff>
    </xdr:from>
    <xdr:ext cx="405111" cy="259045"/>
    <xdr:sp macro="" textlink="">
      <xdr:nvSpPr>
        <xdr:cNvPr id="784" name="n_3mainValue【消防施設】&#10;有形固定資産減価償却率">
          <a:extLst>
            <a:ext uri="{FF2B5EF4-FFF2-40B4-BE49-F238E27FC236}">
              <a16:creationId xmlns:a16="http://schemas.microsoft.com/office/drawing/2014/main" id="{EC457808-6772-437B-A76E-AFA52496C1B9}"/>
            </a:ext>
          </a:extLst>
        </xdr:cNvPr>
        <xdr:cNvSpPr txBox="1"/>
      </xdr:nvSpPr>
      <xdr:spPr>
        <a:xfrm>
          <a:off x="12171054" y="13286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41419</xdr:rowOff>
    </xdr:from>
    <xdr:ext cx="405111" cy="259045"/>
    <xdr:sp macro="" textlink="">
      <xdr:nvSpPr>
        <xdr:cNvPr id="785" name="n_4mainValue【消防施設】&#10;有形固定資産減価償却率">
          <a:extLst>
            <a:ext uri="{FF2B5EF4-FFF2-40B4-BE49-F238E27FC236}">
              <a16:creationId xmlns:a16="http://schemas.microsoft.com/office/drawing/2014/main" id="{0FB27EC4-4906-4795-9BB7-9A6C718FC463}"/>
            </a:ext>
          </a:extLst>
        </xdr:cNvPr>
        <xdr:cNvSpPr txBox="1"/>
      </xdr:nvSpPr>
      <xdr:spPr>
        <a:xfrm>
          <a:off x="11354444" y="132430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0324E0FC-6902-4ACA-BF3F-39A85D96AD40}"/>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07FBFAD6-4F74-4016-BF8B-E80BE2C3F2F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BB7E6655-0614-4FCA-8474-B9D7420BE9D0}"/>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715E2BFF-F4D5-4259-BFA5-011EC7BFD472}"/>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806126B5-6102-4E69-8417-03082D88D1DB}"/>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8EBDE7AA-201C-4C22-B417-4F165ADE96B3}"/>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FD807378-018F-40E9-80B0-2BEEBFC45A83}"/>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8737933E-6ED0-46AB-8E3A-9608525F4321}"/>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D6F2105D-485E-45DC-B546-E6DBCA67E92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D9D561AB-87C9-4369-ADE1-24574D40D407}"/>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7974A3A3-7A28-4F9E-AA87-9636C9E59D30}"/>
            </a:ext>
          </a:extLst>
        </xdr:cNvPr>
        <xdr:cNvSpPr txBox="1"/>
      </xdr:nvSpPr>
      <xdr:spPr>
        <a:xfrm>
          <a:off x="160472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2547E484-96A9-44B1-BC1A-D3EB0924B0E1}"/>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90F05188-5764-4D1C-AB43-1F554B7F2FA8}"/>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34924E56-56B1-496A-9EEA-15A3455E58F6}"/>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DDF7340C-B789-44C3-B8B7-F2382978C18E}"/>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0B145BD3-9044-47F8-8712-A2958956517C}"/>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BFAF51CE-39F7-4D13-B32F-D85C3A266B99}"/>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7BA89ADB-28E8-4FAA-8CF6-DC8DB0231155}"/>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6BC81BBE-8188-40E7-849E-55F176581E63}"/>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7274FAA5-748F-4706-AC41-CC666191538E}"/>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A7841320-8C99-498A-B958-4FC573516FC4}"/>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5659B260-D9E2-42A6-8B9B-9D40D0A441C9}"/>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D982696E-070B-4B19-8D1D-C59C644A4C50}"/>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BDD96421-F380-4E24-B857-FAD11F2FB81C}"/>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95250</xdr:rowOff>
    </xdr:to>
    <xdr:cxnSp macro="">
      <xdr:nvCxnSpPr>
        <xdr:cNvPr id="810" name="直線コネクタ 809">
          <a:extLst>
            <a:ext uri="{FF2B5EF4-FFF2-40B4-BE49-F238E27FC236}">
              <a16:creationId xmlns:a16="http://schemas.microsoft.com/office/drawing/2014/main" id="{E07089CC-3DDA-4F43-A4CD-C68EAE760BBF}"/>
            </a:ext>
          </a:extLst>
        </xdr:cNvPr>
        <xdr:cNvCxnSpPr/>
      </xdr:nvCxnSpPr>
      <xdr:spPr>
        <a:xfrm flipV="1">
          <a:off x="19947254" y="133731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811" name="【消防施設】&#10;一人当たり面積最小値テキスト">
          <a:extLst>
            <a:ext uri="{FF2B5EF4-FFF2-40B4-BE49-F238E27FC236}">
              <a16:creationId xmlns:a16="http://schemas.microsoft.com/office/drawing/2014/main" id="{9276B53F-9CD4-4B57-9F95-56F589EA5730}"/>
            </a:ext>
          </a:extLst>
        </xdr:cNvPr>
        <xdr:cNvSpPr txBox="1"/>
      </xdr:nvSpPr>
      <xdr:spPr>
        <a:xfrm>
          <a:off x="19985990" y="1483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812" name="直線コネクタ 811">
          <a:extLst>
            <a:ext uri="{FF2B5EF4-FFF2-40B4-BE49-F238E27FC236}">
              <a16:creationId xmlns:a16="http://schemas.microsoft.com/office/drawing/2014/main" id="{B8DE09B4-7BFD-459A-94FA-AD836A440AF8}"/>
            </a:ext>
          </a:extLst>
        </xdr:cNvPr>
        <xdr:cNvCxnSpPr/>
      </xdr:nvCxnSpPr>
      <xdr:spPr>
        <a:xfrm>
          <a:off x="19885660" y="1483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13" name="【消防施設】&#10;一人当たり面積最大値テキスト">
          <a:extLst>
            <a:ext uri="{FF2B5EF4-FFF2-40B4-BE49-F238E27FC236}">
              <a16:creationId xmlns:a16="http://schemas.microsoft.com/office/drawing/2014/main" id="{E2C72126-E3DE-4961-AF91-6A16EE95D587}"/>
            </a:ext>
          </a:extLst>
        </xdr:cNvPr>
        <xdr:cNvSpPr txBox="1"/>
      </xdr:nvSpPr>
      <xdr:spPr>
        <a:xfrm>
          <a:off x="19985990" y="1315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14" name="直線コネクタ 813">
          <a:extLst>
            <a:ext uri="{FF2B5EF4-FFF2-40B4-BE49-F238E27FC236}">
              <a16:creationId xmlns:a16="http://schemas.microsoft.com/office/drawing/2014/main" id="{4F2F7955-21AA-44DA-AAB1-F224D9717E09}"/>
            </a:ext>
          </a:extLst>
        </xdr:cNvPr>
        <xdr:cNvCxnSpPr/>
      </xdr:nvCxnSpPr>
      <xdr:spPr>
        <a:xfrm>
          <a:off x="19885660" y="133731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156227</xdr:rowOff>
    </xdr:from>
    <xdr:ext cx="469744" cy="259045"/>
    <xdr:sp macro="" textlink="">
      <xdr:nvSpPr>
        <xdr:cNvPr id="815" name="【消防施設】&#10;一人当たり面積平均値テキスト">
          <a:extLst>
            <a:ext uri="{FF2B5EF4-FFF2-40B4-BE49-F238E27FC236}">
              <a16:creationId xmlns:a16="http://schemas.microsoft.com/office/drawing/2014/main" id="{C38E7AD5-F7EB-4606-AE6A-7DC5734FCF7E}"/>
            </a:ext>
          </a:extLst>
        </xdr:cNvPr>
        <xdr:cNvSpPr txBox="1"/>
      </xdr:nvSpPr>
      <xdr:spPr>
        <a:xfrm>
          <a:off x="19985990" y="142170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816" name="フローチャート: 判断 815">
          <a:extLst>
            <a:ext uri="{FF2B5EF4-FFF2-40B4-BE49-F238E27FC236}">
              <a16:creationId xmlns:a16="http://schemas.microsoft.com/office/drawing/2014/main" id="{935A7D43-192B-4E86-836A-E7A0856D9FB0}"/>
            </a:ext>
          </a:extLst>
        </xdr:cNvPr>
        <xdr:cNvSpPr/>
      </xdr:nvSpPr>
      <xdr:spPr>
        <a:xfrm>
          <a:off x="19904710" y="1423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xdr:rowOff>
    </xdr:from>
    <xdr:to>
      <xdr:col>112</xdr:col>
      <xdr:colOff>38100</xdr:colOff>
      <xdr:row>83</xdr:row>
      <xdr:rowOff>107950</xdr:rowOff>
    </xdr:to>
    <xdr:sp macro="" textlink="">
      <xdr:nvSpPr>
        <xdr:cNvPr id="817" name="フローチャート: 判断 816">
          <a:extLst>
            <a:ext uri="{FF2B5EF4-FFF2-40B4-BE49-F238E27FC236}">
              <a16:creationId xmlns:a16="http://schemas.microsoft.com/office/drawing/2014/main" id="{24164D3F-0284-4EF7-8F37-7048107A6111}"/>
            </a:ext>
          </a:extLst>
        </xdr:cNvPr>
        <xdr:cNvSpPr/>
      </xdr:nvSpPr>
      <xdr:spPr>
        <a:xfrm>
          <a:off x="19161760" y="1423860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xdr:rowOff>
    </xdr:from>
    <xdr:to>
      <xdr:col>107</xdr:col>
      <xdr:colOff>101600</xdr:colOff>
      <xdr:row>83</xdr:row>
      <xdr:rowOff>107950</xdr:rowOff>
    </xdr:to>
    <xdr:sp macro="" textlink="">
      <xdr:nvSpPr>
        <xdr:cNvPr id="818" name="フローチャート: 判断 817">
          <a:extLst>
            <a:ext uri="{FF2B5EF4-FFF2-40B4-BE49-F238E27FC236}">
              <a16:creationId xmlns:a16="http://schemas.microsoft.com/office/drawing/2014/main" id="{8B659FB6-323A-488B-BE76-CCE3DB7CC1A6}"/>
            </a:ext>
          </a:extLst>
        </xdr:cNvPr>
        <xdr:cNvSpPr/>
      </xdr:nvSpPr>
      <xdr:spPr>
        <a:xfrm>
          <a:off x="18345150" y="142386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819" name="フローチャート: 判断 818">
          <a:extLst>
            <a:ext uri="{FF2B5EF4-FFF2-40B4-BE49-F238E27FC236}">
              <a16:creationId xmlns:a16="http://schemas.microsoft.com/office/drawing/2014/main" id="{C8BF84B8-96E0-43F1-850C-AE10378EDAE1}"/>
            </a:ext>
          </a:extLst>
        </xdr:cNvPr>
        <xdr:cNvSpPr/>
      </xdr:nvSpPr>
      <xdr:spPr>
        <a:xfrm>
          <a:off x="17547590" y="1423860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25400</xdr:rowOff>
    </xdr:from>
    <xdr:to>
      <xdr:col>98</xdr:col>
      <xdr:colOff>38100</xdr:colOff>
      <xdr:row>83</xdr:row>
      <xdr:rowOff>127000</xdr:rowOff>
    </xdr:to>
    <xdr:sp macro="" textlink="">
      <xdr:nvSpPr>
        <xdr:cNvPr id="820" name="フローチャート: 判断 819">
          <a:extLst>
            <a:ext uri="{FF2B5EF4-FFF2-40B4-BE49-F238E27FC236}">
              <a16:creationId xmlns:a16="http://schemas.microsoft.com/office/drawing/2014/main" id="{B6331E7B-E969-46F8-8243-FCC1502BBF9B}"/>
            </a:ext>
          </a:extLst>
        </xdr:cNvPr>
        <xdr:cNvSpPr/>
      </xdr:nvSpPr>
      <xdr:spPr>
        <a:xfrm>
          <a:off x="16761460" y="14251940"/>
          <a:ext cx="7874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F647BA9-ED4D-420B-B53D-EB4081356EA2}"/>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72603879-3A5C-42A3-984A-9BDB0B439633}"/>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A725DA83-931E-4600-827B-347026B5B473}"/>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C73F2116-E028-4ED0-81FE-976723F28DFB}"/>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DCF9C745-A595-495B-AB86-B62C67F803D1}"/>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120650</xdr:rowOff>
    </xdr:from>
    <xdr:to>
      <xdr:col>116</xdr:col>
      <xdr:colOff>114300</xdr:colOff>
      <xdr:row>78</xdr:row>
      <xdr:rowOff>50800</xdr:rowOff>
    </xdr:to>
    <xdr:sp macro="" textlink="">
      <xdr:nvSpPr>
        <xdr:cNvPr id="826" name="楕円 825">
          <a:extLst>
            <a:ext uri="{FF2B5EF4-FFF2-40B4-BE49-F238E27FC236}">
              <a16:creationId xmlns:a16="http://schemas.microsoft.com/office/drawing/2014/main" id="{5E00AE7C-1D6C-408C-9AF8-8E8E9773FA8A}"/>
            </a:ext>
          </a:extLst>
        </xdr:cNvPr>
        <xdr:cNvSpPr/>
      </xdr:nvSpPr>
      <xdr:spPr>
        <a:xfrm>
          <a:off x="19904710" y="1332420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73677</xdr:rowOff>
    </xdr:from>
    <xdr:ext cx="469744" cy="259045"/>
    <xdr:sp macro="" textlink="">
      <xdr:nvSpPr>
        <xdr:cNvPr id="827" name="【消防施設】&#10;一人当たり面積該当値テキスト">
          <a:extLst>
            <a:ext uri="{FF2B5EF4-FFF2-40B4-BE49-F238E27FC236}">
              <a16:creationId xmlns:a16="http://schemas.microsoft.com/office/drawing/2014/main" id="{F05E9A39-22EE-498D-9F63-08D64F1E96B9}"/>
            </a:ext>
          </a:extLst>
        </xdr:cNvPr>
        <xdr:cNvSpPr txBox="1"/>
      </xdr:nvSpPr>
      <xdr:spPr>
        <a:xfrm>
          <a:off x="19985990" y="1327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139700</xdr:rowOff>
    </xdr:from>
    <xdr:to>
      <xdr:col>112</xdr:col>
      <xdr:colOff>38100</xdr:colOff>
      <xdr:row>78</xdr:row>
      <xdr:rowOff>69850</xdr:rowOff>
    </xdr:to>
    <xdr:sp macro="" textlink="">
      <xdr:nvSpPr>
        <xdr:cNvPr id="828" name="楕円 827">
          <a:extLst>
            <a:ext uri="{FF2B5EF4-FFF2-40B4-BE49-F238E27FC236}">
              <a16:creationId xmlns:a16="http://schemas.microsoft.com/office/drawing/2014/main" id="{4EE62EE2-292D-4F5F-AB90-3C6703A09351}"/>
            </a:ext>
          </a:extLst>
        </xdr:cNvPr>
        <xdr:cNvSpPr/>
      </xdr:nvSpPr>
      <xdr:spPr>
        <a:xfrm>
          <a:off x="19161760" y="133375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0</xdr:rowOff>
    </xdr:from>
    <xdr:to>
      <xdr:col>116</xdr:col>
      <xdr:colOff>63500</xdr:colOff>
      <xdr:row>78</xdr:row>
      <xdr:rowOff>19050</xdr:rowOff>
    </xdr:to>
    <xdr:cxnSp macro="">
      <xdr:nvCxnSpPr>
        <xdr:cNvPr id="829" name="直線コネクタ 828">
          <a:extLst>
            <a:ext uri="{FF2B5EF4-FFF2-40B4-BE49-F238E27FC236}">
              <a16:creationId xmlns:a16="http://schemas.microsoft.com/office/drawing/2014/main" id="{2F4B0AD0-D591-43A8-89E8-C303FEB500ED}"/>
            </a:ext>
          </a:extLst>
        </xdr:cNvPr>
        <xdr:cNvCxnSpPr/>
      </xdr:nvCxnSpPr>
      <xdr:spPr>
        <a:xfrm flipV="1">
          <a:off x="19204940" y="1337310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139700</xdr:rowOff>
    </xdr:from>
    <xdr:to>
      <xdr:col>107</xdr:col>
      <xdr:colOff>101600</xdr:colOff>
      <xdr:row>78</xdr:row>
      <xdr:rowOff>69850</xdr:rowOff>
    </xdr:to>
    <xdr:sp macro="" textlink="">
      <xdr:nvSpPr>
        <xdr:cNvPr id="830" name="楕円 829">
          <a:extLst>
            <a:ext uri="{FF2B5EF4-FFF2-40B4-BE49-F238E27FC236}">
              <a16:creationId xmlns:a16="http://schemas.microsoft.com/office/drawing/2014/main" id="{27ACF0FE-02D9-4FA9-982B-1963BB5E389D}"/>
            </a:ext>
          </a:extLst>
        </xdr:cNvPr>
        <xdr:cNvSpPr/>
      </xdr:nvSpPr>
      <xdr:spPr>
        <a:xfrm>
          <a:off x="18345150" y="133375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19050</xdr:rowOff>
    </xdr:from>
    <xdr:to>
      <xdr:col>111</xdr:col>
      <xdr:colOff>177800</xdr:colOff>
      <xdr:row>78</xdr:row>
      <xdr:rowOff>19050</xdr:rowOff>
    </xdr:to>
    <xdr:cxnSp macro="">
      <xdr:nvCxnSpPr>
        <xdr:cNvPr id="831" name="直線コネクタ 830">
          <a:extLst>
            <a:ext uri="{FF2B5EF4-FFF2-40B4-BE49-F238E27FC236}">
              <a16:creationId xmlns:a16="http://schemas.microsoft.com/office/drawing/2014/main" id="{6E9E6262-7230-4F7D-B09D-72FC513BEDE5}"/>
            </a:ext>
          </a:extLst>
        </xdr:cNvPr>
        <xdr:cNvCxnSpPr/>
      </xdr:nvCxnSpPr>
      <xdr:spPr>
        <a:xfrm>
          <a:off x="18399760" y="1338834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158750</xdr:rowOff>
    </xdr:from>
    <xdr:to>
      <xdr:col>102</xdr:col>
      <xdr:colOff>165100</xdr:colOff>
      <xdr:row>78</xdr:row>
      <xdr:rowOff>88900</xdr:rowOff>
    </xdr:to>
    <xdr:sp macro="" textlink="">
      <xdr:nvSpPr>
        <xdr:cNvPr id="832" name="楕円 831">
          <a:extLst>
            <a:ext uri="{FF2B5EF4-FFF2-40B4-BE49-F238E27FC236}">
              <a16:creationId xmlns:a16="http://schemas.microsoft.com/office/drawing/2014/main" id="{235C25C1-405D-4870-A3F1-DA465DDFCA51}"/>
            </a:ext>
          </a:extLst>
        </xdr:cNvPr>
        <xdr:cNvSpPr/>
      </xdr:nvSpPr>
      <xdr:spPr>
        <a:xfrm>
          <a:off x="17547590" y="1336230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19050</xdr:rowOff>
    </xdr:from>
    <xdr:to>
      <xdr:col>107</xdr:col>
      <xdr:colOff>50800</xdr:colOff>
      <xdr:row>78</xdr:row>
      <xdr:rowOff>38100</xdr:rowOff>
    </xdr:to>
    <xdr:cxnSp macro="">
      <xdr:nvCxnSpPr>
        <xdr:cNvPr id="833" name="直線コネクタ 832">
          <a:extLst>
            <a:ext uri="{FF2B5EF4-FFF2-40B4-BE49-F238E27FC236}">
              <a16:creationId xmlns:a16="http://schemas.microsoft.com/office/drawing/2014/main" id="{0FB36D2A-A715-4266-A873-0273D0A93935}"/>
            </a:ext>
          </a:extLst>
        </xdr:cNvPr>
        <xdr:cNvCxnSpPr/>
      </xdr:nvCxnSpPr>
      <xdr:spPr>
        <a:xfrm flipV="1">
          <a:off x="17602200" y="13388340"/>
          <a:ext cx="79756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63500</xdr:rowOff>
    </xdr:from>
    <xdr:to>
      <xdr:col>98</xdr:col>
      <xdr:colOff>38100</xdr:colOff>
      <xdr:row>77</xdr:row>
      <xdr:rowOff>165100</xdr:rowOff>
    </xdr:to>
    <xdr:sp macro="" textlink="">
      <xdr:nvSpPr>
        <xdr:cNvPr id="834" name="楕円 833">
          <a:extLst>
            <a:ext uri="{FF2B5EF4-FFF2-40B4-BE49-F238E27FC236}">
              <a16:creationId xmlns:a16="http://schemas.microsoft.com/office/drawing/2014/main" id="{E0880380-3107-4AC6-95E6-F58894D206EA}"/>
            </a:ext>
          </a:extLst>
        </xdr:cNvPr>
        <xdr:cNvSpPr/>
      </xdr:nvSpPr>
      <xdr:spPr>
        <a:xfrm>
          <a:off x="16761460" y="1326134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77</xdr:row>
      <xdr:rowOff>114300</xdr:rowOff>
    </xdr:from>
    <xdr:to>
      <xdr:col>102</xdr:col>
      <xdr:colOff>114300</xdr:colOff>
      <xdr:row>78</xdr:row>
      <xdr:rowOff>38100</xdr:rowOff>
    </xdr:to>
    <xdr:cxnSp macro="">
      <xdr:nvCxnSpPr>
        <xdr:cNvPr id="835" name="直線コネクタ 834">
          <a:extLst>
            <a:ext uri="{FF2B5EF4-FFF2-40B4-BE49-F238E27FC236}">
              <a16:creationId xmlns:a16="http://schemas.microsoft.com/office/drawing/2014/main" id="{1433834A-3341-4A87-BF4B-CB67C505336E}"/>
            </a:ext>
          </a:extLst>
        </xdr:cNvPr>
        <xdr:cNvCxnSpPr/>
      </xdr:nvCxnSpPr>
      <xdr:spPr>
        <a:xfrm>
          <a:off x="16804640" y="13315950"/>
          <a:ext cx="79756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99077</xdr:rowOff>
    </xdr:from>
    <xdr:ext cx="469744" cy="259045"/>
    <xdr:sp macro="" textlink="">
      <xdr:nvSpPr>
        <xdr:cNvPr id="836" name="n_1aveValue【消防施設】&#10;一人当たり面積">
          <a:extLst>
            <a:ext uri="{FF2B5EF4-FFF2-40B4-BE49-F238E27FC236}">
              <a16:creationId xmlns:a16="http://schemas.microsoft.com/office/drawing/2014/main" id="{57746AD8-6F36-4791-989E-1B06859A34BD}"/>
            </a:ext>
          </a:extLst>
        </xdr:cNvPr>
        <xdr:cNvSpPr txBox="1"/>
      </xdr:nvSpPr>
      <xdr:spPr>
        <a:xfrm>
          <a:off x="18982132"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99077</xdr:rowOff>
    </xdr:from>
    <xdr:ext cx="469744" cy="259045"/>
    <xdr:sp macro="" textlink="">
      <xdr:nvSpPr>
        <xdr:cNvPr id="837" name="n_2aveValue【消防施設】&#10;一人当たり面積">
          <a:extLst>
            <a:ext uri="{FF2B5EF4-FFF2-40B4-BE49-F238E27FC236}">
              <a16:creationId xmlns:a16="http://schemas.microsoft.com/office/drawing/2014/main" id="{FC606DAA-75E1-4AFA-B917-E9EDD9F64319}"/>
            </a:ext>
          </a:extLst>
        </xdr:cNvPr>
        <xdr:cNvSpPr txBox="1"/>
      </xdr:nvSpPr>
      <xdr:spPr>
        <a:xfrm>
          <a:off x="18182032"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99077</xdr:rowOff>
    </xdr:from>
    <xdr:ext cx="469744" cy="259045"/>
    <xdr:sp macro="" textlink="">
      <xdr:nvSpPr>
        <xdr:cNvPr id="838" name="n_3aveValue【消防施設】&#10;一人当たり面積">
          <a:extLst>
            <a:ext uri="{FF2B5EF4-FFF2-40B4-BE49-F238E27FC236}">
              <a16:creationId xmlns:a16="http://schemas.microsoft.com/office/drawing/2014/main" id="{B7F7E976-B133-4151-AD73-5C16E03E6BDA}"/>
            </a:ext>
          </a:extLst>
        </xdr:cNvPr>
        <xdr:cNvSpPr txBox="1"/>
      </xdr:nvSpPr>
      <xdr:spPr>
        <a:xfrm>
          <a:off x="17384472" y="14325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118127</xdr:rowOff>
    </xdr:from>
    <xdr:ext cx="469744" cy="259045"/>
    <xdr:sp macro="" textlink="">
      <xdr:nvSpPr>
        <xdr:cNvPr id="839" name="n_4aveValue【消防施設】&#10;一人当たり面積">
          <a:extLst>
            <a:ext uri="{FF2B5EF4-FFF2-40B4-BE49-F238E27FC236}">
              <a16:creationId xmlns:a16="http://schemas.microsoft.com/office/drawing/2014/main" id="{2C7083C2-B6E8-43D5-A06B-72E0E53DB16E}"/>
            </a:ext>
          </a:extLst>
        </xdr:cNvPr>
        <xdr:cNvSpPr txBox="1"/>
      </xdr:nvSpPr>
      <xdr:spPr>
        <a:xfrm>
          <a:off x="16588817" y="1435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86377</xdr:rowOff>
    </xdr:from>
    <xdr:ext cx="469744" cy="259045"/>
    <xdr:sp macro="" textlink="">
      <xdr:nvSpPr>
        <xdr:cNvPr id="840" name="n_1mainValue【消防施設】&#10;一人当たり面積">
          <a:extLst>
            <a:ext uri="{FF2B5EF4-FFF2-40B4-BE49-F238E27FC236}">
              <a16:creationId xmlns:a16="http://schemas.microsoft.com/office/drawing/2014/main" id="{37025330-9844-4573-804E-3113CC9F21C2}"/>
            </a:ext>
          </a:extLst>
        </xdr:cNvPr>
        <xdr:cNvSpPr txBox="1"/>
      </xdr:nvSpPr>
      <xdr:spPr>
        <a:xfrm>
          <a:off x="18982132" y="131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86377</xdr:rowOff>
    </xdr:from>
    <xdr:ext cx="469744" cy="259045"/>
    <xdr:sp macro="" textlink="">
      <xdr:nvSpPr>
        <xdr:cNvPr id="841" name="n_2mainValue【消防施設】&#10;一人当たり面積">
          <a:extLst>
            <a:ext uri="{FF2B5EF4-FFF2-40B4-BE49-F238E27FC236}">
              <a16:creationId xmlns:a16="http://schemas.microsoft.com/office/drawing/2014/main" id="{719C2111-CC29-414B-BFC3-42CE83B9DFB4}"/>
            </a:ext>
          </a:extLst>
        </xdr:cNvPr>
        <xdr:cNvSpPr txBox="1"/>
      </xdr:nvSpPr>
      <xdr:spPr>
        <a:xfrm>
          <a:off x="18182032" y="1311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105427</xdr:rowOff>
    </xdr:from>
    <xdr:ext cx="469744" cy="259045"/>
    <xdr:sp macro="" textlink="">
      <xdr:nvSpPr>
        <xdr:cNvPr id="842" name="n_3mainValue【消防施設】&#10;一人当たり面積">
          <a:extLst>
            <a:ext uri="{FF2B5EF4-FFF2-40B4-BE49-F238E27FC236}">
              <a16:creationId xmlns:a16="http://schemas.microsoft.com/office/drawing/2014/main" id="{BACBCE0B-9F1C-46F3-ACD9-117EBEE35BC0}"/>
            </a:ext>
          </a:extLst>
        </xdr:cNvPr>
        <xdr:cNvSpPr txBox="1"/>
      </xdr:nvSpPr>
      <xdr:spPr>
        <a:xfrm>
          <a:off x="17384472" y="13133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10177</xdr:rowOff>
    </xdr:from>
    <xdr:ext cx="469744" cy="259045"/>
    <xdr:sp macro="" textlink="">
      <xdr:nvSpPr>
        <xdr:cNvPr id="843" name="n_4mainValue【消防施設】&#10;一人当たり面積">
          <a:extLst>
            <a:ext uri="{FF2B5EF4-FFF2-40B4-BE49-F238E27FC236}">
              <a16:creationId xmlns:a16="http://schemas.microsoft.com/office/drawing/2014/main" id="{6AE5897B-06CB-4240-B108-15F35A0D3FF8}"/>
            </a:ext>
          </a:extLst>
        </xdr:cNvPr>
        <xdr:cNvSpPr txBox="1"/>
      </xdr:nvSpPr>
      <xdr:spPr>
        <a:xfrm>
          <a:off x="16588817" y="1304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A27A8F7E-0DD8-4337-B6E8-A072549845A2}"/>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BB2F95A0-DD03-442A-A78A-6E115B7999A6}"/>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8B15768C-D286-4933-B52D-4A3EB5EDDD11}"/>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225AAFEA-C121-4DB1-9042-DF0EDA3DDE78}"/>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594DD495-A8BE-4BE9-AA67-0DC23ABCADDC}"/>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F52C30A2-DF33-4C32-8B5B-A358908C3F18}"/>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2E6A682D-BBD9-4448-ABF6-6A899E03476C}"/>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F908F07E-24B8-49D6-9F42-BA2EDA01D670}"/>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ADCC23A5-74D4-409D-8AF3-F1910E2C962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7424B05B-1728-4139-BCEB-31F7508BEFE3}"/>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4" name="テキスト ボックス 853">
          <a:extLst>
            <a:ext uri="{FF2B5EF4-FFF2-40B4-BE49-F238E27FC236}">
              <a16:creationId xmlns:a16="http://schemas.microsoft.com/office/drawing/2014/main" id="{062B1BE9-E45E-4439-BD7A-F3D9DDDC3936}"/>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5" name="直線コネクタ 854">
          <a:extLst>
            <a:ext uri="{FF2B5EF4-FFF2-40B4-BE49-F238E27FC236}">
              <a16:creationId xmlns:a16="http://schemas.microsoft.com/office/drawing/2014/main" id="{A766C140-8349-42BF-873A-D12E0234DE61}"/>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6" name="テキスト ボックス 855">
          <a:extLst>
            <a:ext uri="{FF2B5EF4-FFF2-40B4-BE49-F238E27FC236}">
              <a16:creationId xmlns:a16="http://schemas.microsoft.com/office/drawing/2014/main" id="{03FB1704-EADC-4A0C-B959-0E9F93B59240}"/>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7" name="直線コネクタ 856">
          <a:extLst>
            <a:ext uri="{FF2B5EF4-FFF2-40B4-BE49-F238E27FC236}">
              <a16:creationId xmlns:a16="http://schemas.microsoft.com/office/drawing/2014/main" id="{B60F0C95-35D5-471B-B529-4229E436F57F}"/>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8" name="テキスト ボックス 857">
          <a:extLst>
            <a:ext uri="{FF2B5EF4-FFF2-40B4-BE49-F238E27FC236}">
              <a16:creationId xmlns:a16="http://schemas.microsoft.com/office/drawing/2014/main" id="{4EA6E9CB-27C5-426A-915F-C5713F2A8C9C}"/>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9" name="直線コネクタ 858">
          <a:extLst>
            <a:ext uri="{FF2B5EF4-FFF2-40B4-BE49-F238E27FC236}">
              <a16:creationId xmlns:a16="http://schemas.microsoft.com/office/drawing/2014/main" id="{BD989D7C-A526-4286-9D83-DEDCA51CB2EE}"/>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60" name="テキスト ボックス 859">
          <a:extLst>
            <a:ext uri="{FF2B5EF4-FFF2-40B4-BE49-F238E27FC236}">
              <a16:creationId xmlns:a16="http://schemas.microsoft.com/office/drawing/2014/main" id="{0E0329D2-9AA4-4D52-A565-712AC2A03BE4}"/>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61" name="直線コネクタ 860">
          <a:extLst>
            <a:ext uri="{FF2B5EF4-FFF2-40B4-BE49-F238E27FC236}">
              <a16:creationId xmlns:a16="http://schemas.microsoft.com/office/drawing/2014/main" id="{135E750F-9D81-4713-B674-A31620FE36F8}"/>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62" name="テキスト ボックス 861">
          <a:extLst>
            <a:ext uri="{FF2B5EF4-FFF2-40B4-BE49-F238E27FC236}">
              <a16:creationId xmlns:a16="http://schemas.microsoft.com/office/drawing/2014/main" id="{37D4DFFD-3298-4A05-A88E-F8881245972B}"/>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3" name="直線コネクタ 862">
          <a:extLst>
            <a:ext uri="{FF2B5EF4-FFF2-40B4-BE49-F238E27FC236}">
              <a16:creationId xmlns:a16="http://schemas.microsoft.com/office/drawing/2014/main" id="{3B02541B-1A2E-437F-A1C3-C6C4EE3314E1}"/>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4" name="テキスト ボックス 863">
          <a:extLst>
            <a:ext uri="{FF2B5EF4-FFF2-40B4-BE49-F238E27FC236}">
              <a16:creationId xmlns:a16="http://schemas.microsoft.com/office/drawing/2014/main" id="{BF578D27-8F8E-4C2B-B814-A465520C3B17}"/>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5" name="直線コネクタ 864">
          <a:extLst>
            <a:ext uri="{FF2B5EF4-FFF2-40B4-BE49-F238E27FC236}">
              <a16:creationId xmlns:a16="http://schemas.microsoft.com/office/drawing/2014/main" id="{BE0D1D69-024E-4A9F-9D9A-568FF64734E1}"/>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6" name="テキスト ボックス 865">
          <a:extLst>
            <a:ext uri="{FF2B5EF4-FFF2-40B4-BE49-F238E27FC236}">
              <a16:creationId xmlns:a16="http://schemas.microsoft.com/office/drawing/2014/main" id="{72465B0D-BD00-4E9E-AE29-5098067A3CDD}"/>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7" name="直線コネクタ 866">
          <a:extLst>
            <a:ext uri="{FF2B5EF4-FFF2-40B4-BE49-F238E27FC236}">
              <a16:creationId xmlns:a16="http://schemas.microsoft.com/office/drawing/2014/main" id="{C54CFFEC-490B-4DDC-8DEA-4289348B1567}"/>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8" name="【庁舎】&#10;有形固定資産減価償却率グラフ枠">
          <a:extLst>
            <a:ext uri="{FF2B5EF4-FFF2-40B4-BE49-F238E27FC236}">
              <a16:creationId xmlns:a16="http://schemas.microsoft.com/office/drawing/2014/main" id="{17ABFA21-2FB0-45A8-AFE3-B8A104218F82}"/>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130084</xdr:rowOff>
    </xdr:from>
    <xdr:to>
      <xdr:col>85</xdr:col>
      <xdr:colOff>126364</xdr:colOff>
      <xdr:row>109</xdr:row>
      <xdr:rowOff>35379</xdr:rowOff>
    </xdr:to>
    <xdr:cxnSp macro="">
      <xdr:nvCxnSpPr>
        <xdr:cNvPr id="869" name="直線コネクタ 868">
          <a:extLst>
            <a:ext uri="{FF2B5EF4-FFF2-40B4-BE49-F238E27FC236}">
              <a16:creationId xmlns:a16="http://schemas.microsoft.com/office/drawing/2014/main" id="{E2EE42E5-941B-4231-A4AA-BA2343E66E51}"/>
            </a:ext>
          </a:extLst>
        </xdr:cNvPr>
        <xdr:cNvCxnSpPr/>
      </xdr:nvCxnSpPr>
      <xdr:spPr>
        <a:xfrm flipV="1">
          <a:off x="14703424" y="17278894"/>
          <a:ext cx="0" cy="1444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70" name="【庁舎】&#10;有形固定資産減価償却率最小値テキスト">
          <a:extLst>
            <a:ext uri="{FF2B5EF4-FFF2-40B4-BE49-F238E27FC236}">
              <a16:creationId xmlns:a16="http://schemas.microsoft.com/office/drawing/2014/main" id="{A3EE2181-323B-468B-936C-73E089077A80}"/>
            </a:ext>
          </a:extLst>
        </xdr:cNvPr>
        <xdr:cNvSpPr txBox="1"/>
      </xdr:nvSpPr>
      <xdr:spPr>
        <a:xfrm>
          <a:off x="1474216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71" name="直線コネクタ 870">
          <a:extLst>
            <a:ext uri="{FF2B5EF4-FFF2-40B4-BE49-F238E27FC236}">
              <a16:creationId xmlns:a16="http://schemas.microsoft.com/office/drawing/2014/main" id="{C9C57B99-E1F6-47E7-AF56-4800A45C9A5F}"/>
            </a:ext>
          </a:extLst>
        </xdr:cNvPr>
        <xdr:cNvCxnSpPr/>
      </xdr:nvCxnSpPr>
      <xdr:spPr>
        <a:xfrm>
          <a:off x="14611350" y="1872342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76761</xdr:rowOff>
    </xdr:from>
    <xdr:ext cx="405111" cy="259045"/>
    <xdr:sp macro="" textlink="">
      <xdr:nvSpPr>
        <xdr:cNvPr id="872" name="【庁舎】&#10;有形固定資産減価償却率最大値テキスト">
          <a:extLst>
            <a:ext uri="{FF2B5EF4-FFF2-40B4-BE49-F238E27FC236}">
              <a16:creationId xmlns:a16="http://schemas.microsoft.com/office/drawing/2014/main" id="{7ED4C92C-E5DB-4187-B284-2BFFB509D99B}"/>
            </a:ext>
          </a:extLst>
        </xdr:cNvPr>
        <xdr:cNvSpPr txBox="1"/>
      </xdr:nvSpPr>
      <xdr:spPr>
        <a:xfrm>
          <a:off x="14742160" y="1705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130084</xdr:rowOff>
    </xdr:from>
    <xdr:to>
      <xdr:col>86</xdr:col>
      <xdr:colOff>25400</xdr:colOff>
      <xdr:row>100</xdr:row>
      <xdr:rowOff>130084</xdr:rowOff>
    </xdr:to>
    <xdr:cxnSp macro="">
      <xdr:nvCxnSpPr>
        <xdr:cNvPr id="873" name="直線コネクタ 872">
          <a:extLst>
            <a:ext uri="{FF2B5EF4-FFF2-40B4-BE49-F238E27FC236}">
              <a16:creationId xmlns:a16="http://schemas.microsoft.com/office/drawing/2014/main" id="{1EEEBD2C-1FAA-4A3A-B139-46278C6E7A07}"/>
            </a:ext>
          </a:extLst>
        </xdr:cNvPr>
        <xdr:cNvCxnSpPr/>
      </xdr:nvCxnSpPr>
      <xdr:spPr>
        <a:xfrm>
          <a:off x="14611350" y="172788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85833</xdr:rowOff>
    </xdr:from>
    <xdr:ext cx="405111" cy="259045"/>
    <xdr:sp macro="" textlink="">
      <xdr:nvSpPr>
        <xdr:cNvPr id="874" name="【庁舎】&#10;有形固定資産減価償却率平均値テキスト">
          <a:extLst>
            <a:ext uri="{FF2B5EF4-FFF2-40B4-BE49-F238E27FC236}">
              <a16:creationId xmlns:a16="http://schemas.microsoft.com/office/drawing/2014/main" id="{2DDA4EF4-41E7-4656-8708-2D3A6AC60AF3}"/>
            </a:ext>
          </a:extLst>
        </xdr:cNvPr>
        <xdr:cNvSpPr txBox="1"/>
      </xdr:nvSpPr>
      <xdr:spPr>
        <a:xfrm>
          <a:off x="14742160" y="177470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62956</xdr:rowOff>
    </xdr:from>
    <xdr:to>
      <xdr:col>85</xdr:col>
      <xdr:colOff>177800</xdr:colOff>
      <xdr:row>104</xdr:row>
      <xdr:rowOff>164556</xdr:rowOff>
    </xdr:to>
    <xdr:sp macro="" textlink="">
      <xdr:nvSpPr>
        <xdr:cNvPr id="875" name="フローチャート: 判断 874">
          <a:extLst>
            <a:ext uri="{FF2B5EF4-FFF2-40B4-BE49-F238E27FC236}">
              <a16:creationId xmlns:a16="http://schemas.microsoft.com/office/drawing/2014/main" id="{A72A301C-BEF5-43AE-845C-D7AE035C9C96}"/>
            </a:ext>
          </a:extLst>
        </xdr:cNvPr>
        <xdr:cNvSpPr/>
      </xdr:nvSpPr>
      <xdr:spPr>
        <a:xfrm>
          <a:off x="14649450" y="17889946"/>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84182</xdr:rowOff>
    </xdr:from>
    <xdr:to>
      <xdr:col>81</xdr:col>
      <xdr:colOff>101600</xdr:colOff>
      <xdr:row>105</xdr:row>
      <xdr:rowOff>14332</xdr:rowOff>
    </xdr:to>
    <xdr:sp macro="" textlink="">
      <xdr:nvSpPr>
        <xdr:cNvPr id="876" name="フローチャート: 判断 875">
          <a:extLst>
            <a:ext uri="{FF2B5EF4-FFF2-40B4-BE49-F238E27FC236}">
              <a16:creationId xmlns:a16="http://schemas.microsoft.com/office/drawing/2014/main" id="{08B0C257-6526-4B6F-A392-4E96E6C01C82}"/>
            </a:ext>
          </a:extLst>
        </xdr:cNvPr>
        <xdr:cNvSpPr/>
      </xdr:nvSpPr>
      <xdr:spPr>
        <a:xfrm>
          <a:off x="13887450" y="17916887"/>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107043</xdr:rowOff>
    </xdr:from>
    <xdr:to>
      <xdr:col>76</xdr:col>
      <xdr:colOff>165100</xdr:colOff>
      <xdr:row>105</xdr:row>
      <xdr:rowOff>37193</xdr:rowOff>
    </xdr:to>
    <xdr:sp macro="" textlink="">
      <xdr:nvSpPr>
        <xdr:cNvPr id="877" name="フローチャート: 判断 876">
          <a:extLst>
            <a:ext uri="{FF2B5EF4-FFF2-40B4-BE49-F238E27FC236}">
              <a16:creationId xmlns:a16="http://schemas.microsoft.com/office/drawing/2014/main" id="{A03689AC-99F7-4784-9DAF-E01FEAE8D8A3}"/>
            </a:ext>
          </a:extLst>
        </xdr:cNvPr>
        <xdr:cNvSpPr/>
      </xdr:nvSpPr>
      <xdr:spPr>
        <a:xfrm>
          <a:off x="13089890" y="17935938"/>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878" name="フローチャート: 判断 877">
          <a:extLst>
            <a:ext uri="{FF2B5EF4-FFF2-40B4-BE49-F238E27FC236}">
              <a16:creationId xmlns:a16="http://schemas.microsoft.com/office/drawing/2014/main" id="{31ABB55C-B6AF-4E18-9339-C61D6861ED73}"/>
            </a:ext>
          </a:extLst>
        </xdr:cNvPr>
        <xdr:cNvSpPr/>
      </xdr:nvSpPr>
      <xdr:spPr>
        <a:xfrm>
          <a:off x="12303760" y="179226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43362</xdr:rowOff>
    </xdr:from>
    <xdr:to>
      <xdr:col>67</xdr:col>
      <xdr:colOff>101600</xdr:colOff>
      <xdr:row>104</xdr:row>
      <xdr:rowOff>144962</xdr:rowOff>
    </xdr:to>
    <xdr:sp macro="" textlink="">
      <xdr:nvSpPr>
        <xdr:cNvPr id="879" name="フローチャート: 判断 878">
          <a:extLst>
            <a:ext uri="{FF2B5EF4-FFF2-40B4-BE49-F238E27FC236}">
              <a16:creationId xmlns:a16="http://schemas.microsoft.com/office/drawing/2014/main" id="{64C25007-CC87-48F2-A4C3-A96C270F5577}"/>
            </a:ext>
          </a:extLst>
        </xdr:cNvPr>
        <xdr:cNvSpPr/>
      </xdr:nvSpPr>
      <xdr:spPr>
        <a:xfrm>
          <a:off x="11487150" y="1787606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0A30AD48-C2CE-49FC-93C5-964BCCFC4FFF}"/>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FC7FD5C2-811D-41C2-8372-20D80A066B7B}"/>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C15A806F-BADE-45EF-9CA3-078D24AA4F02}"/>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D5F1994B-C452-45F8-9D04-3161F555B8A9}"/>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4" name="テキスト ボックス 883">
          <a:extLst>
            <a:ext uri="{FF2B5EF4-FFF2-40B4-BE49-F238E27FC236}">
              <a16:creationId xmlns:a16="http://schemas.microsoft.com/office/drawing/2014/main" id="{B92D811B-C09C-49A2-A0CF-9DCBDC1EEF9A}"/>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23768</xdr:rowOff>
    </xdr:from>
    <xdr:to>
      <xdr:col>85</xdr:col>
      <xdr:colOff>177800</xdr:colOff>
      <xdr:row>106</xdr:row>
      <xdr:rowOff>125368</xdr:rowOff>
    </xdr:to>
    <xdr:sp macro="" textlink="">
      <xdr:nvSpPr>
        <xdr:cNvPr id="885" name="楕円 884">
          <a:extLst>
            <a:ext uri="{FF2B5EF4-FFF2-40B4-BE49-F238E27FC236}">
              <a16:creationId xmlns:a16="http://schemas.microsoft.com/office/drawing/2014/main" id="{C6D0E78A-420F-4501-A98E-326D747D2489}"/>
            </a:ext>
          </a:extLst>
        </xdr:cNvPr>
        <xdr:cNvSpPr/>
      </xdr:nvSpPr>
      <xdr:spPr>
        <a:xfrm>
          <a:off x="14649450" y="1819365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2195</xdr:rowOff>
    </xdr:from>
    <xdr:ext cx="405111" cy="259045"/>
    <xdr:sp macro="" textlink="">
      <xdr:nvSpPr>
        <xdr:cNvPr id="886" name="【庁舎】&#10;有形固定資産減価償却率該当値テキスト">
          <a:extLst>
            <a:ext uri="{FF2B5EF4-FFF2-40B4-BE49-F238E27FC236}">
              <a16:creationId xmlns:a16="http://schemas.microsoft.com/office/drawing/2014/main" id="{C942EB02-FC9A-41A1-A826-74FC90C77463}"/>
            </a:ext>
          </a:extLst>
        </xdr:cNvPr>
        <xdr:cNvSpPr txBox="1"/>
      </xdr:nvSpPr>
      <xdr:spPr>
        <a:xfrm>
          <a:off x="14742160" y="18175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154395</xdr:rowOff>
    </xdr:from>
    <xdr:to>
      <xdr:col>81</xdr:col>
      <xdr:colOff>101600</xdr:colOff>
      <xdr:row>106</xdr:row>
      <xdr:rowOff>84545</xdr:rowOff>
    </xdr:to>
    <xdr:sp macro="" textlink="">
      <xdr:nvSpPr>
        <xdr:cNvPr id="887" name="楕円 886">
          <a:extLst>
            <a:ext uri="{FF2B5EF4-FFF2-40B4-BE49-F238E27FC236}">
              <a16:creationId xmlns:a16="http://schemas.microsoft.com/office/drawing/2014/main" id="{C1947489-175C-4730-91C2-84B13B7F34FA}"/>
            </a:ext>
          </a:extLst>
        </xdr:cNvPr>
        <xdr:cNvSpPr/>
      </xdr:nvSpPr>
      <xdr:spPr>
        <a:xfrm>
          <a:off x="13887450" y="1815664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33745</xdr:rowOff>
    </xdr:from>
    <xdr:to>
      <xdr:col>85</xdr:col>
      <xdr:colOff>127000</xdr:colOff>
      <xdr:row>106</xdr:row>
      <xdr:rowOff>74568</xdr:rowOff>
    </xdr:to>
    <xdr:cxnSp macro="">
      <xdr:nvCxnSpPr>
        <xdr:cNvPr id="888" name="直線コネクタ 887">
          <a:extLst>
            <a:ext uri="{FF2B5EF4-FFF2-40B4-BE49-F238E27FC236}">
              <a16:creationId xmlns:a16="http://schemas.microsoft.com/office/drawing/2014/main" id="{07EF1601-097F-4A34-B9EA-B0E089061B99}"/>
            </a:ext>
          </a:extLst>
        </xdr:cNvPr>
        <xdr:cNvCxnSpPr/>
      </xdr:nvCxnSpPr>
      <xdr:spPr>
        <a:xfrm>
          <a:off x="13942060" y="18205540"/>
          <a:ext cx="762000" cy="4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889" name="楕円 888">
          <a:extLst>
            <a:ext uri="{FF2B5EF4-FFF2-40B4-BE49-F238E27FC236}">
              <a16:creationId xmlns:a16="http://schemas.microsoft.com/office/drawing/2014/main" id="{04606FEB-93C9-4955-B712-D99B695DECA0}"/>
            </a:ext>
          </a:extLst>
        </xdr:cNvPr>
        <xdr:cNvSpPr/>
      </xdr:nvSpPr>
      <xdr:spPr>
        <a:xfrm>
          <a:off x="13089890" y="1810004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33745</xdr:rowOff>
    </xdr:to>
    <xdr:cxnSp macro="">
      <xdr:nvCxnSpPr>
        <xdr:cNvPr id="890" name="直線コネクタ 889">
          <a:extLst>
            <a:ext uri="{FF2B5EF4-FFF2-40B4-BE49-F238E27FC236}">
              <a16:creationId xmlns:a16="http://schemas.microsoft.com/office/drawing/2014/main" id="{34B67551-139C-4092-8D45-53609A0BD3EF}"/>
            </a:ext>
          </a:extLst>
        </xdr:cNvPr>
        <xdr:cNvCxnSpPr/>
      </xdr:nvCxnSpPr>
      <xdr:spPr>
        <a:xfrm>
          <a:off x="13144500" y="18145125"/>
          <a:ext cx="79756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110308</xdr:rowOff>
    </xdr:from>
    <xdr:to>
      <xdr:col>72</xdr:col>
      <xdr:colOff>38100</xdr:colOff>
      <xdr:row>106</xdr:row>
      <xdr:rowOff>40458</xdr:rowOff>
    </xdr:to>
    <xdr:sp macro="" textlink="">
      <xdr:nvSpPr>
        <xdr:cNvPr id="891" name="楕円 890">
          <a:extLst>
            <a:ext uri="{FF2B5EF4-FFF2-40B4-BE49-F238E27FC236}">
              <a16:creationId xmlns:a16="http://schemas.microsoft.com/office/drawing/2014/main" id="{009BD450-4E20-41CB-8C82-AD3E65D38E0D}"/>
            </a:ext>
          </a:extLst>
        </xdr:cNvPr>
        <xdr:cNvSpPr/>
      </xdr:nvSpPr>
      <xdr:spPr>
        <a:xfrm>
          <a:off x="12303760" y="181106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161108</xdr:rowOff>
    </xdr:to>
    <xdr:cxnSp macro="">
      <xdr:nvCxnSpPr>
        <xdr:cNvPr id="892" name="直線コネクタ 891">
          <a:extLst>
            <a:ext uri="{FF2B5EF4-FFF2-40B4-BE49-F238E27FC236}">
              <a16:creationId xmlns:a16="http://schemas.microsoft.com/office/drawing/2014/main" id="{ADDF881D-48E6-4426-A57F-C32472D2FB2C}"/>
            </a:ext>
          </a:extLst>
        </xdr:cNvPr>
        <xdr:cNvCxnSpPr/>
      </xdr:nvCxnSpPr>
      <xdr:spPr>
        <a:xfrm flipV="1">
          <a:off x="12346940" y="18145125"/>
          <a:ext cx="797560" cy="20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142966</xdr:rowOff>
    </xdr:from>
    <xdr:to>
      <xdr:col>67</xdr:col>
      <xdr:colOff>101600</xdr:colOff>
      <xdr:row>106</xdr:row>
      <xdr:rowOff>73116</xdr:rowOff>
    </xdr:to>
    <xdr:sp macro="" textlink="">
      <xdr:nvSpPr>
        <xdr:cNvPr id="893" name="楕円 892">
          <a:extLst>
            <a:ext uri="{FF2B5EF4-FFF2-40B4-BE49-F238E27FC236}">
              <a16:creationId xmlns:a16="http://schemas.microsoft.com/office/drawing/2014/main" id="{ABB40D55-6452-41BC-9DEE-44DB15165AB5}"/>
            </a:ext>
          </a:extLst>
        </xdr:cNvPr>
        <xdr:cNvSpPr/>
      </xdr:nvSpPr>
      <xdr:spPr>
        <a:xfrm>
          <a:off x="11487150" y="1814331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161108</xdr:rowOff>
    </xdr:from>
    <xdr:to>
      <xdr:col>71</xdr:col>
      <xdr:colOff>177800</xdr:colOff>
      <xdr:row>106</xdr:row>
      <xdr:rowOff>22316</xdr:rowOff>
    </xdr:to>
    <xdr:cxnSp macro="">
      <xdr:nvCxnSpPr>
        <xdr:cNvPr id="894" name="直線コネクタ 893">
          <a:extLst>
            <a:ext uri="{FF2B5EF4-FFF2-40B4-BE49-F238E27FC236}">
              <a16:creationId xmlns:a16="http://schemas.microsoft.com/office/drawing/2014/main" id="{19794A1C-8B37-43F1-966D-F206D406477A}"/>
            </a:ext>
          </a:extLst>
        </xdr:cNvPr>
        <xdr:cNvCxnSpPr/>
      </xdr:nvCxnSpPr>
      <xdr:spPr>
        <a:xfrm flipV="1">
          <a:off x="11541760" y="18165263"/>
          <a:ext cx="805180" cy="2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30859</xdr:rowOff>
    </xdr:from>
    <xdr:ext cx="405111" cy="259045"/>
    <xdr:sp macro="" textlink="">
      <xdr:nvSpPr>
        <xdr:cNvPr id="895" name="n_1aveValue【庁舎】&#10;有形固定資産減価償却率">
          <a:extLst>
            <a:ext uri="{FF2B5EF4-FFF2-40B4-BE49-F238E27FC236}">
              <a16:creationId xmlns:a16="http://schemas.microsoft.com/office/drawing/2014/main" id="{23122D09-BB6D-40A5-A29F-929347D8955C}"/>
            </a:ext>
          </a:extLst>
        </xdr:cNvPr>
        <xdr:cNvSpPr txBox="1"/>
      </xdr:nvSpPr>
      <xdr:spPr>
        <a:xfrm>
          <a:off x="13738234" y="17688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53720</xdr:rowOff>
    </xdr:from>
    <xdr:ext cx="405111" cy="259045"/>
    <xdr:sp macro="" textlink="">
      <xdr:nvSpPr>
        <xdr:cNvPr id="896" name="n_2aveValue【庁舎】&#10;有形固定資産減価償却率">
          <a:extLst>
            <a:ext uri="{FF2B5EF4-FFF2-40B4-BE49-F238E27FC236}">
              <a16:creationId xmlns:a16="http://schemas.microsoft.com/office/drawing/2014/main" id="{E783C65C-6AAF-48F0-A9A9-71A692C5E5B1}"/>
            </a:ext>
          </a:extLst>
        </xdr:cNvPr>
        <xdr:cNvSpPr txBox="1"/>
      </xdr:nvSpPr>
      <xdr:spPr>
        <a:xfrm>
          <a:off x="12957184" y="17716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42290</xdr:rowOff>
    </xdr:from>
    <xdr:ext cx="405111" cy="259045"/>
    <xdr:sp macro="" textlink="">
      <xdr:nvSpPr>
        <xdr:cNvPr id="897" name="n_3aveValue【庁舎】&#10;有形固定資産減価償却率">
          <a:extLst>
            <a:ext uri="{FF2B5EF4-FFF2-40B4-BE49-F238E27FC236}">
              <a16:creationId xmlns:a16="http://schemas.microsoft.com/office/drawing/2014/main" id="{805F209A-3B2D-4F99-B94A-3CFE00A4453A}"/>
            </a:ext>
          </a:extLst>
        </xdr:cNvPr>
        <xdr:cNvSpPr txBox="1"/>
      </xdr:nvSpPr>
      <xdr:spPr>
        <a:xfrm>
          <a:off x="12171054" y="177035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161489</xdr:rowOff>
    </xdr:from>
    <xdr:ext cx="405111" cy="259045"/>
    <xdr:sp macro="" textlink="">
      <xdr:nvSpPr>
        <xdr:cNvPr id="898" name="n_4aveValue【庁舎】&#10;有形固定資産減価償却率">
          <a:extLst>
            <a:ext uri="{FF2B5EF4-FFF2-40B4-BE49-F238E27FC236}">
              <a16:creationId xmlns:a16="http://schemas.microsoft.com/office/drawing/2014/main" id="{DAFA1B84-7BBD-421A-A82C-04A55553BD7E}"/>
            </a:ext>
          </a:extLst>
        </xdr:cNvPr>
        <xdr:cNvSpPr txBox="1"/>
      </xdr:nvSpPr>
      <xdr:spPr>
        <a:xfrm>
          <a:off x="11354444" y="17651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75672</xdr:rowOff>
    </xdr:from>
    <xdr:ext cx="405111" cy="259045"/>
    <xdr:sp macro="" textlink="">
      <xdr:nvSpPr>
        <xdr:cNvPr id="899" name="n_1mainValue【庁舎】&#10;有形固定資産減価償却率">
          <a:extLst>
            <a:ext uri="{FF2B5EF4-FFF2-40B4-BE49-F238E27FC236}">
              <a16:creationId xmlns:a16="http://schemas.microsoft.com/office/drawing/2014/main" id="{683DF8C9-1F82-495C-9833-E7751329EFF3}"/>
            </a:ext>
          </a:extLst>
        </xdr:cNvPr>
        <xdr:cNvSpPr txBox="1"/>
      </xdr:nvSpPr>
      <xdr:spPr>
        <a:xfrm>
          <a:off x="1373823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900" name="n_2mainValue【庁舎】&#10;有形固定資産減価償却率">
          <a:extLst>
            <a:ext uri="{FF2B5EF4-FFF2-40B4-BE49-F238E27FC236}">
              <a16:creationId xmlns:a16="http://schemas.microsoft.com/office/drawing/2014/main" id="{1BB0EF38-FD98-4650-8708-B95A51BA4BDE}"/>
            </a:ext>
          </a:extLst>
        </xdr:cNvPr>
        <xdr:cNvSpPr txBox="1"/>
      </xdr:nvSpPr>
      <xdr:spPr>
        <a:xfrm>
          <a:off x="12957184" y="1819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31585</xdr:rowOff>
    </xdr:from>
    <xdr:ext cx="405111" cy="259045"/>
    <xdr:sp macro="" textlink="">
      <xdr:nvSpPr>
        <xdr:cNvPr id="901" name="n_3mainValue【庁舎】&#10;有形固定資産減価償却率">
          <a:extLst>
            <a:ext uri="{FF2B5EF4-FFF2-40B4-BE49-F238E27FC236}">
              <a16:creationId xmlns:a16="http://schemas.microsoft.com/office/drawing/2014/main" id="{0D2C70AE-60E8-4255-8445-47C2619F2654}"/>
            </a:ext>
          </a:extLst>
        </xdr:cNvPr>
        <xdr:cNvSpPr txBox="1"/>
      </xdr:nvSpPr>
      <xdr:spPr>
        <a:xfrm>
          <a:off x="12171054" y="18203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64243</xdr:rowOff>
    </xdr:from>
    <xdr:ext cx="405111" cy="259045"/>
    <xdr:sp macro="" textlink="">
      <xdr:nvSpPr>
        <xdr:cNvPr id="902" name="n_4mainValue【庁舎】&#10;有形固定資産減価償却率">
          <a:extLst>
            <a:ext uri="{FF2B5EF4-FFF2-40B4-BE49-F238E27FC236}">
              <a16:creationId xmlns:a16="http://schemas.microsoft.com/office/drawing/2014/main" id="{A3D80143-A2B0-490F-BFD4-1EAC8DA04596}"/>
            </a:ext>
          </a:extLst>
        </xdr:cNvPr>
        <xdr:cNvSpPr txBox="1"/>
      </xdr:nvSpPr>
      <xdr:spPr>
        <a:xfrm>
          <a:off x="11354444" y="1823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3" name="正方形/長方形 902">
          <a:extLst>
            <a:ext uri="{FF2B5EF4-FFF2-40B4-BE49-F238E27FC236}">
              <a16:creationId xmlns:a16="http://schemas.microsoft.com/office/drawing/2014/main" id="{46048647-4897-442D-B46D-ACA8B70D6108}"/>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4" name="正方形/長方形 903">
          <a:extLst>
            <a:ext uri="{FF2B5EF4-FFF2-40B4-BE49-F238E27FC236}">
              <a16:creationId xmlns:a16="http://schemas.microsoft.com/office/drawing/2014/main" id="{424AA77A-2CEB-4F3F-81DC-E69022113D89}"/>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5" name="正方形/長方形 904">
          <a:extLst>
            <a:ext uri="{FF2B5EF4-FFF2-40B4-BE49-F238E27FC236}">
              <a16:creationId xmlns:a16="http://schemas.microsoft.com/office/drawing/2014/main" id="{E569E397-5648-4C00-8333-437C5E5F4D22}"/>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6" name="正方形/長方形 905">
          <a:extLst>
            <a:ext uri="{FF2B5EF4-FFF2-40B4-BE49-F238E27FC236}">
              <a16:creationId xmlns:a16="http://schemas.microsoft.com/office/drawing/2014/main" id="{A4D2B24D-B76E-4A63-89BC-A47F78B18FAE}"/>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7" name="正方形/長方形 906">
          <a:extLst>
            <a:ext uri="{FF2B5EF4-FFF2-40B4-BE49-F238E27FC236}">
              <a16:creationId xmlns:a16="http://schemas.microsoft.com/office/drawing/2014/main" id="{6E0E61B9-3AE7-43BD-8560-4C9CB175C3F8}"/>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8" name="正方形/長方形 907">
          <a:extLst>
            <a:ext uri="{FF2B5EF4-FFF2-40B4-BE49-F238E27FC236}">
              <a16:creationId xmlns:a16="http://schemas.microsoft.com/office/drawing/2014/main" id="{82907658-0EDB-4B82-B9D9-BDBEBF36BB16}"/>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9" name="正方形/長方形 908">
          <a:extLst>
            <a:ext uri="{FF2B5EF4-FFF2-40B4-BE49-F238E27FC236}">
              <a16:creationId xmlns:a16="http://schemas.microsoft.com/office/drawing/2014/main" id="{74E877C1-9333-4670-B53B-107B8AF1EB21}"/>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0" name="正方形/長方形 909">
          <a:extLst>
            <a:ext uri="{FF2B5EF4-FFF2-40B4-BE49-F238E27FC236}">
              <a16:creationId xmlns:a16="http://schemas.microsoft.com/office/drawing/2014/main" id="{76F1B409-7623-419E-9DF1-B4B8C21FB1B3}"/>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11" name="テキスト ボックス 910">
          <a:extLst>
            <a:ext uri="{FF2B5EF4-FFF2-40B4-BE49-F238E27FC236}">
              <a16:creationId xmlns:a16="http://schemas.microsoft.com/office/drawing/2014/main" id="{8DC3C585-A92F-469C-A8E9-18294FDDE26E}"/>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2" name="直線コネクタ 911">
          <a:extLst>
            <a:ext uri="{FF2B5EF4-FFF2-40B4-BE49-F238E27FC236}">
              <a16:creationId xmlns:a16="http://schemas.microsoft.com/office/drawing/2014/main" id="{6DF1F391-12C2-4C4D-BA90-1E2D7F9E2619}"/>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3" name="直線コネクタ 912">
          <a:extLst>
            <a:ext uri="{FF2B5EF4-FFF2-40B4-BE49-F238E27FC236}">
              <a16:creationId xmlns:a16="http://schemas.microsoft.com/office/drawing/2014/main" id="{C9E48B8B-8021-4615-8B13-2FFB92AB9B8B}"/>
            </a:ext>
          </a:extLst>
        </xdr:cNvPr>
        <xdr:cNvCxnSpPr/>
      </xdr:nvCxnSpPr>
      <xdr:spPr>
        <a:xfrm>
          <a:off x="1645920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14" name="テキスト ボックス 913">
          <a:extLst>
            <a:ext uri="{FF2B5EF4-FFF2-40B4-BE49-F238E27FC236}">
              <a16:creationId xmlns:a16="http://schemas.microsoft.com/office/drawing/2014/main" id="{F335BFEE-6EB1-4963-8027-8D1108591A87}"/>
            </a:ext>
          </a:extLst>
        </xdr:cNvPr>
        <xdr:cNvSpPr txBox="1"/>
      </xdr:nvSpPr>
      <xdr:spPr>
        <a:xfrm>
          <a:off x="16047266"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5" name="直線コネクタ 914">
          <a:extLst>
            <a:ext uri="{FF2B5EF4-FFF2-40B4-BE49-F238E27FC236}">
              <a16:creationId xmlns:a16="http://schemas.microsoft.com/office/drawing/2014/main" id="{D30CD911-F3E1-4DC2-B140-73C276530AF9}"/>
            </a:ext>
          </a:extLst>
        </xdr:cNvPr>
        <xdr:cNvCxnSpPr/>
      </xdr:nvCxnSpPr>
      <xdr:spPr>
        <a:xfrm>
          <a:off x="1645920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16" name="テキスト ボックス 915">
          <a:extLst>
            <a:ext uri="{FF2B5EF4-FFF2-40B4-BE49-F238E27FC236}">
              <a16:creationId xmlns:a16="http://schemas.microsoft.com/office/drawing/2014/main" id="{60AA188D-1F93-4225-A5D9-8A32AE5CDD47}"/>
            </a:ext>
          </a:extLst>
        </xdr:cNvPr>
        <xdr:cNvSpPr txBox="1"/>
      </xdr:nvSpPr>
      <xdr:spPr>
        <a:xfrm>
          <a:off x="16047266" y="1814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6E1C8D68-A448-428F-97D5-6CAD2B4C25BC}"/>
            </a:ext>
          </a:extLst>
        </xdr:cNvPr>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6732C28B-0BAE-4C8B-AA5E-35B14C0E3097}"/>
            </a:ext>
          </a:extLst>
        </xdr:cNvPr>
        <xdr:cNvSpPr txBox="1"/>
      </xdr:nvSpPr>
      <xdr:spPr>
        <a:xfrm>
          <a:off x="16047266" y="1776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9" name="直線コネクタ 918">
          <a:extLst>
            <a:ext uri="{FF2B5EF4-FFF2-40B4-BE49-F238E27FC236}">
              <a16:creationId xmlns:a16="http://schemas.microsoft.com/office/drawing/2014/main" id="{D1F40F7B-3E13-40D4-A224-0DD4EE716E37}"/>
            </a:ext>
          </a:extLst>
        </xdr:cNvPr>
        <xdr:cNvCxnSpPr/>
      </xdr:nvCxnSpPr>
      <xdr:spPr>
        <a:xfrm>
          <a:off x="1645920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20" name="テキスト ボックス 919">
          <a:extLst>
            <a:ext uri="{FF2B5EF4-FFF2-40B4-BE49-F238E27FC236}">
              <a16:creationId xmlns:a16="http://schemas.microsoft.com/office/drawing/2014/main" id="{D238F2D3-FD22-4E86-BBE4-E470FDDCCDA8}"/>
            </a:ext>
          </a:extLst>
        </xdr:cNvPr>
        <xdr:cNvSpPr txBox="1"/>
      </xdr:nvSpPr>
      <xdr:spPr>
        <a:xfrm>
          <a:off x="16047266" y="1738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1" name="直線コネクタ 920">
          <a:extLst>
            <a:ext uri="{FF2B5EF4-FFF2-40B4-BE49-F238E27FC236}">
              <a16:creationId xmlns:a16="http://schemas.microsoft.com/office/drawing/2014/main" id="{2D6C8338-43FD-477C-9F18-95A892F79C18}"/>
            </a:ext>
          </a:extLst>
        </xdr:cNvPr>
        <xdr:cNvCxnSpPr/>
      </xdr:nvCxnSpPr>
      <xdr:spPr>
        <a:xfrm>
          <a:off x="1645920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22" name="テキスト ボックス 921">
          <a:extLst>
            <a:ext uri="{FF2B5EF4-FFF2-40B4-BE49-F238E27FC236}">
              <a16:creationId xmlns:a16="http://schemas.microsoft.com/office/drawing/2014/main" id="{DAF64915-0A0B-4CD3-82B2-A2B24C603752}"/>
            </a:ext>
          </a:extLst>
        </xdr:cNvPr>
        <xdr:cNvSpPr txBox="1"/>
      </xdr:nvSpPr>
      <xdr:spPr>
        <a:xfrm>
          <a:off x="16047266" y="17000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E1296687-C1D6-4CE0-B652-DFC2ABE24E92}"/>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0FD449F7-267C-4378-83D3-6A8EE69ED3EF}"/>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庁舎】&#10;一人当たり面積グラフ枠">
          <a:extLst>
            <a:ext uri="{FF2B5EF4-FFF2-40B4-BE49-F238E27FC236}">
              <a16:creationId xmlns:a16="http://schemas.microsoft.com/office/drawing/2014/main" id="{B90CCBFB-C86C-4539-9FB0-3CA1ED938F10}"/>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156211</xdr:rowOff>
    </xdr:from>
    <xdr:to>
      <xdr:col>116</xdr:col>
      <xdr:colOff>62864</xdr:colOff>
      <xdr:row>108</xdr:row>
      <xdr:rowOff>7620</xdr:rowOff>
    </xdr:to>
    <xdr:cxnSp macro="">
      <xdr:nvCxnSpPr>
        <xdr:cNvPr id="926" name="直線コネクタ 925">
          <a:extLst>
            <a:ext uri="{FF2B5EF4-FFF2-40B4-BE49-F238E27FC236}">
              <a16:creationId xmlns:a16="http://schemas.microsoft.com/office/drawing/2014/main" id="{0CE93F1B-D4D5-4F1F-8007-424110D16C5E}"/>
            </a:ext>
          </a:extLst>
        </xdr:cNvPr>
        <xdr:cNvCxnSpPr/>
      </xdr:nvCxnSpPr>
      <xdr:spPr>
        <a:xfrm flipV="1">
          <a:off x="19947254" y="17131666"/>
          <a:ext cx="0" cy="139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11447</xdr:rowOff>
    </xdr:from>
    <xdr:ext cx="469744" cy="259045"/>
    <xdr:sp macro="" textlink="">
      <xdr:nvSpPr>
        <xdr:cNvPr id="927" name="【庁舎】&#10;一人当たり面積最小値テキスト">
          <a:extLst>
            <a:ext uri="{FF2B5EF4-FFF2-40B4-BE49-F238E27FC236}">
              <a16:creationId xmlns:a16="http://schemas.microsoft.com/office/drawing/2014/main" id="{63F614FB-D50A-4B5A-AE88-DBE375E7A60F}"/>
            </a:ext>
          </a:extLst>
        </xdr:cNvPr>
        <xdr:cNvSpPr txBox="1"/>
      </xdr:nvSpPr>
      <xdr:spPr>
        <a:xfrm>
          <a:off x="19985990" y="1853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xdr:rowOff>
    </xdr:from>
    <xdr:to>
      <xdr:col>116</xdr:col>
      <xdr:colOff>152400</xdr:colOff>
      <xdr:row>108</xdr:row>
      <xdr:rowOff>7620</xdr:rowOff>
    </xdr:to>
    <xdr:cxnSp macro="">
      <xdr:nvCxnSpPr>
        <xdr:cNvPr id="928" name="直線コネクタ 927">
          <a:extLst>
            <a:ext uri="{FF2B5EF4-FFF2-40B4-BE49-F238E27FC236}">
              <a16:creationId xmlns:a16="http://schemas.microsoft.com/office/drawing/2014/main" id="{510471E3-4083-45C9-8E6E-812866915C4D}"/>
            </a:ext>
          </a:extLst>
        </xdr:cNvPr>
        <xdr:cNvCxnSpPr/>
      </xdr:nvCxnSpPr>
      <xdr:spPr>
        <a:xfrm>
          <a:off x="19885660" y="185261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102888</xdr:rowOff>
    </xdr:from>
    <xdr:ext cx="469744" cy="259045"/>
    <xdr:sp macro="" textlink="">
      <xdr:nvSpPr>
        <xdr:cNvPr id="929" name="【庁舎】&#10;一人当たり面積最大値テキスト">
          <a:extLst>
            <a:ext uri="{FF2B5EF4-FFF2-40B4-BE49-F238E27FC236}">
              <a16:creationId xmlns:a16="http://schemas.microsoft.com/office/drawing/2014/main" id="{DAB007AA-6A1C-4D06-887F-7D2C1306C075}"/>
            </a:ext>
          </a:extLst>
        </xdr:cNvPr>
        <xdr:cNvSpPr txBox="1"/>
      </xdr:nvSpPr>
      <xdr:spPr>
        <a:xfrm>
          <a:off x="19985990" y="1690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156211</xdr:rowOff>
    </xdr:from>
    <xdr:to>
      <xdr:col>116</xdr:col>
      <xdr:colOff>152400</xdr:colOff>
      <xdr:row>99</xdr:row>
      <xdr:rowOff>156211</xdr:rowOff>
    </xdr:to>
    <xdr:cxnSp macro="">
      <xdr:nvCxnSpPr>
        <xdr:cNvPr id="930" name="直線コネクタ 929">
          <a:extLst>
            <a:ext uri="{FF2B5EF4-FFF2-40B4-BE49-F238E27FC236}">
              <a16:creationId xmlns:a16="http://schemas.microsoft.com/office/drawing/2014/main" id="{994AE5DE-D50C-4DAC-B11B-BEEA5B6BFFAE}"/>
            </a:ext>
          </a:extLst>
        </xdr:cNvPr>
        <xdr:cNvCxnSpPr/>
      </xdr:nvCxnSpPr>
      <xdr:spPr>
        <a:xfrm>
          <a:off x="19885660" y="171316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45738</xdr:rowOff>
    </xdr:from>
    <xdr:ext cx="469744" cy="259045"/>
    <xdr:sp macro="" textlink="">
      <xdr:nvSpPr>
        <xdr:cNvPr id="931" name="【庁舎】&#10;一人当たり面積平均値テキスト">
          <a:extLst>
            <a:ext uri="{FF2B5EF4-FFF2-40B4-BE49-F238E27FC236}">
              <a16:creationId xmlns:a16="http://schemas.microsoft.com/office/drawing/2014/main" id="{6B6BF83D-EDD5-48BF-B095-3C9DDE3954C3}"/>
            </a:ext>
          </a:extLst>
        </xdr:cNvPr>
        <xdr:cNvSpPr txBox="1"/>
      </xdr:nvSpPr>
      <xdr:spPr>
        <a:xfrm>
          <a:off x="19985990" y="18049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67311</xdr:rowOff>
    </xdr:from>
    <xdr:to>
      <xdr:col>116</xdr:col>
      <xdr:colOff>114300</xdr:colOff>
      <xdr:row>105</xdr:row>
      <xdr:rowOff>168911</xdr:rowOff>
    </xdr:to>
    <xdr:sp macro="" textlink="">
      <xdr:nvSpPr>
        <xdr:cNvPr id="932" name="フローチャート: 判断 931">
          <a:extLst>
            <a:ext uri="{FF2B5EF4-FFF2-40B4-BE49-F238E27FC236}">
              <a16:creationId xmlns:a16="http://schemas.microsoft.com/office/drawing/2014/main" id="{079A4863-D6FE-4635-9D50-91579375BB64}"/>
            </a:ext>
          </a:extLst>
        </xdr:cNvPr>
        <xdr:cNvSpPr/>
      </xdr:nvSpPr>
      <xdr:spPr>
        <a:xfrm>
          <a:off x="19904710" y="18067656"/>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74930</xdr:rowOff>
    </xdr:from>
    <xdr:to>
      <xdr:col>112</xdr:col>
      <xdr:colOff>38100</xdr:colOff>
      <xdr:row>106</xdr:row>
      <xdr:rowOff>5080</xdr:rowOff>
    </xdr:to>
    <xdr:sp macro="" textlink="">
      <xdr:nvSpPr>
        <xdr:cNvPr id="933" name="フローチャート: 判断 932">
          <a:extLst>
            <a:ext uri="{FF2B5EF4-FFF2-40B4-BE49-F238E27FC236}">
              <a16:creationId xmlns:a16="http://schemas.microsoft.com/office/drawing/2014/main" id="{B2F85944-6300-40B0-8216-44681A42CC80}"/>
            </a:ext>
          </a:extLst>
        </xdr:cNvPr>
        <xdr:cNvSpPr/>
      </xdr:nvSpPr>
      <xdr:spPr>
        <a:xfrm>
          <a:off x="19161760" y="1807718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74930</xdr:rowOff>
    </xdr:from>
    <xdr:to>
      <xdr:col>107</xdr:col>
      <xdr:colOff>101600</xdr:colOff>
      <xdr:row>106</xdr:row>
      <xdr:rowOff>5080</xdr:rowOff>
    </xdr:to>
    <xdr:sp macro="" textlink="">
      <xdr:nvSpPr>
        <xdr:cNvPr id="934" name="フローチャート: 判断 933">
          <a:extLst>
            <a:ext uri="{FF2B5EF4-FFF2-40B4-BE49-F238E27FC236}">
              <a16:creationId xmlns:a16="http://schemas.microsoft.com/office/drawing/2014/main" id="{9C41ACBD-080E-476E-90D6-8787D79ACE64}"/>
            </a:ext>
          </a:extLst>
        </xdr:cNvPr>
        <xdr:cNvSpPr/>
      </xdr:nvSpPr>
      <xdr:spPr>
        <a:xfrm>
          <a:off x="18345150" y="1807718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90170</xdr:rowOff>
    </xdr:from>
    <xdr:to>
      <xdr:col>102</xdr:col>
      <xdr:colOff>165100</xdr:colOff>
      <xdr:row>106</xdr:row>
      <xdr:rowOff>20320</xdr:rowOff>
    </xdr:to>
    <xdr:sp macro="" textlink="">
      <xdr:nvSpPr>
        <xdr:cNvPr id="935" name="フローチャート: 判断 934">
          <a:extLst>
            <a:ext uri="{FF2B5EF4-FFF2-40B4-BE49-F238E27FC236}">
              <a16:creationId xmlns:a16="http://schemas.microsoft.com/office/drawing/2014/main" id="{B4A865BF-40AC-46EA-9746-0FF92E4F1E2C}"/>
            </a:ext>
          </a:extLst>
        </xdr:cNvPr>
        <xdr:cNvSpPr/>
      </xdr:nvSpPr>
      <xdr:spPr>
        <a:xfrm>
          <a:off x="17547590" y="180962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90170</xdr:rowOff>
    </xdr:from>
    <xdr:to>
      <xdr:col>98</xdr:col>
      <xdr:colOff>38100</xdr:colOff>
      <xdr:row>106</xdr:row>
      <xdr:rowOff>20320</xdr:rowOff>
    </xdr:to>
    <xdr:sp macro="" textlink="">
      <xdr:nvSpPr>
        <xdr:cNvPr id="936" name="フローチャート: 判断 935">
          <a:extLst>
            <a:ext uri="{FF2B5EF4-FFF2-40B4-BE49-F238E27FC236}">
              <a16:creationId xmlns:a16="http://schemas.microsoft.com/office/drawing/2014/main" id="{5231FA11-AC08-4D74-9B01-FF1C98D028A0}"/>
            </a:ext>
          </a:extLst>
        </xdr:cNvPr>
        <xdr:cNvSpPr/>
      </xdr:nvSpPr>
      <xdr:spPr>
        <a:xfrm>
          <a:off x="16761460" y="1809623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FF6EA894-02C3-4BB0-B219-9E64688987E2}"/>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822C81D9-5F94-4C57-A073-72F2BA45EE18}"/>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4FC2C176-1686-46D2-AAC3-470619D98B8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7D09CAFF-6CB4-4A58-9393-C1D57DC31F33}"/>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F82446AE-0DB1-43E1-BC07-5CF83498DC37}"/>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40639</xdr:rowOff>
    </xdr:from>
    <xdr:to>
      <xdr:col>116</xdr:col>
      <xdr:colOff>114300</xdr:colOff>
      <xdr:row>103</xdr:row>
      <xdr:rowOff>142239</xdr:rowOff>
    </xdr:to>
    <xdr:sp macro="" textlink="">
      <xdr:nvSpPr>
        <xdr:cNvPr id="942" name="楕円 941">
          <a:extLst>
            <a:ext uri="{FF2B5EF4-FFF2-40B4-BE49-F238E27FC236}">
              <a16:creationId xmlns:a16="http://schemas.microsoft.com/office/drawing/2014/main" id="{75ABCB33-77D7-473C-92C0-7610A8424E53}"/>
            </a:ext>
          </a:extLst>
        </xdr:cNvPr>
        <xdr:cNvSpPr/>
      </xdr:nvSpPr>
      <xdr:spPr>
        <a:xfrm>
          <a:off x="19904710" y="1769998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63516</xdr:rowOff>
    </xdr:from>
    <xdr:ext cx="469744" cy="259045"/>
    <xdr:sp macro="" textlink="">
      <xdr:nvSpPr>
        <xdr:cNvPr id="943" name="【庁舎】&#10;一人当たり面積該当値テキスト">
          <a:extLst>
            <a:ext uri="{FF2B5EF4-FFF2-40B4-BE49-F238E27FC236}">
              <a16:creationId xmlns:a16="http://schemas.microsoft.com/office/drawing/2014/main" id="{903F8AB9-4008-4AF9-8BC9-352E14042C33}"/>
            </a:ext>
          </a:extLst>
        </xdr:cNvPr>
        <xdr:cNvSpPr txBox="1"/>
      </xdr:nvSpPr>
      <xdr:spPr>
        <a:xfrm>
          <a:off x="19985990" y="17547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52070</xdr:rowOff>
    </xdr:from>
    <xdr:to>
      <xdr:col>112</xdr:col>
      <xdr:colOff>38100</xdr:colOff>
      <xdr:row>103</xdr:row>
      <xdr:rowOff>153670</xdr:rowOff>
    </xdr:to>
    <xdr:sp macro="" textlink="">
      <xdr:nvSpPr>
        <xdr:cNvPr id="944" name="楕円 943">
          <a:extLst>
            <a:ext uri="{FF2B5EF4-FFF2-40B4-BE49-F238E27FC236}">
              <a16:creationId xmlns:a16="http://schemas.microsoft.com/office/drawing/2014/main" id="{198963FA-9BA6-4183-B538-FCC940EAFB40}"/>
            </a:ext>
          </a:extLst>
        </xdr:cNvPr>
        <xdr:cNvSpPr/>
      </xdr:nvSpPr>
      <xdr:spPr>
        <a:xfrm>
          <a:off x="19161760" y="17715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91439</xdr:rowOff>
    </xdr:from>
    <xdr:to>
      <xdr:col>116</xdr:col>
      <xdr:colOff>63500</xdr:colOff>
      <xdr:row>103</xdr:row>
      <xdr:rowOff>102870</xdr:rowOff>
    </xdr:to>
    <xdr:cxnSp macro="">
      <xdr:nvCxnSpPr>
        <xdr:cNvPr id="945" name="直線コネクタ 944">
          <a:extLst>
            <a:ext uri="{FF2B5EF4-FFF2-40B4-BE49-F238E27FC236}">
              <a16:creationId xmlns:a16="http://schemas.microsoft.com/office/drawing/2014/main" id="{649D7174-3A01-49A3-A081-C9145F375EA6}"/>
            </a:ext>
          </a:extLst>
        </xdr:cNvPr>
        <xdr:cNvCxnSpPr/>
      </xdr:nvCxnSpPr>
      <xdr:spPr>
        <a:xfrm flipV="1">
          <a:off x="19204940" y="17754599"/>
          <a:ext cx="74295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10161</xdr:rowOff>
    </xdr:from>
    <xdr:to>
      <xdr:col>107</xdr:col>
      <xdr:colOff>101600</xdr:colOff>
      <xdr:row>103</xdr:row>
      <xdr:rowOff>111761</xdr:rowOff>
    </xdr:to>
    <xdr:sp macro="" textlink="">
      <xdr:nvSpPr>
        <xdr:cNvPr id="946" name="楕円 945">
          <a:extLst>
            <a:ext uri="{FF2B5EF4-FFF2-40B4-BE49-F238E27FC236}">
              <a16:creationId xmlns:a16="http://schemas.microsoft.com/office/drawing/2014/main" id="{5888DC8B-B908-4CE1-8EC1-05FD9B76E01E}"/>
            </a:ext>
          </a:extLst>
        </xdr:cNvPr>
        <xdr:cNvSpPr/>
      </xdr:nvSpPr>
      <xdr:spPr>
        <a:xfrm>
          <a:off x="18345150" y="1767141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60961</xdr:rowOff>
    </xdr:from>
    <xdr:to>
      <xdr:col>111</xdr:col>
      <xdr:colOff>177800</xdr:colOff>
      <xdr:row>103</xdr:row>
      <xdr:rowOff>102870</xdr:rowOff>
    </xdr:to>
    <xdr:cxnSp macro="">
      <xdr:nvCxnSpPr>
        <xdr:cNvPr id="947" name="直線コネクタ 946">
          <a:extLst>
            <a:ext uri="{FF2B5EF4-FFF2-40B4-BE49-F238E27FC236}">
              <a16:creationId xmlns:a16="http://schemas.microsoft.com/office/drawing/2014/main" id="{5569F3F5-E4FB-45B1-ACD9-E484E0838B1E}"/>
            </a:ext>
          </a:extLst>
        </xdr:cNvPr>
        <xdr:cNvCxnSpPr/>
      </xdr:nvCxnSpPr>
      <xdr:spPr>
        <a:xfrm>
          <a:off x="18399760" y="17716501"/>
          <a:ext cx="80518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21589</xdr:rowOff>
    </xdr:from>
    <xdr:to>
      <xdr:col>102</xdr:col>
      <xdr:colOff>165100</xdr:colOff>
      <xdr:row>103</xdr:row>
      <xdr:rowOff>123189</xdr:rowOff>
    </xdr:to>
    <xdr:sp macro="" textlink="">
      <xdr:nvSpPr>
        <xdr:cNvPr id="948" name="楕円 947">
          <a:extLst>
            <a:ext uri="{FF2B5EF4-FFF2-40B4-BE49-F238E27FC236}">
              <a16:creationId xmlns:a16="http://schemas.microsoft.com/office/drawing/2014/main" id="{694E6AA0-8056-4663-8191-03AEF65EC872}"/>
            </a:ext>
          </a:extLst>
        </xdr:cNvPr>
        <xdr:cNvSpPr/>
      </xdr:nvSpPr>
      <xdr:spPr>
        <a:xfrm>
          <a:off x="17547590" y="17677129"/>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60961</xdr:rowOff>
    </xdr:from>
    <xdr:to>
      <xdr:col>107</xdr:col>
      <xdr:colOff>50800</xdr:colOff>
      <xdr:row>103</xdr:row>
      <xdr:rowOff>72389</xdr:rowOff>
    </xdr:to>
    <xdr:cxnSp macro="">
      <xdr:nvCxnSpPr>
        <xdr:cNvPr id="949" name="直線コネクタ 948">
          <a:extLst>
            <a:ext uri="{FF2B5EF4-FFF2-40B4-BE49-F238E27FC236}">
              <a16:creationId xmlns:a16="http://schemas.microsoft.com/office/drawing/2014/main" id="{5CB16509-FD47-4F6B-857B-1706D00EA45A}"/>
            </a:ext>
          </a:extLst>
        </xdr:cNvPr>
        <xdr:cNvCxnSpPr/>
      </xdr:nvCxnSpPr>
      <xdr:spPr>
        <a:xfrm flipV="1">
          <a:off x="17602200" y="17716501"/>
          <a:ext cx="797560" cy="13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82550</xdr:rowOff>
    </xdr:from>
    <xdr:to>
      <xdr:col>98</xdr:col>
      <xdr:colOff>38100</xdr:colOff>
      <xdr:row>104</xdr:row>
      <xdr:rowOff>12700</xdr:rowOff>
    </xdr:to>
    <xdr:sp macro="" textlink="">
      <xdr:nvSpPr>
        <xdr:cNvPr id="950" name="楕円 949">
          <a:extLst>
            <a:ext uri="{FF2B5EF4-FFF2-40B4-BE49-F238E27FC236}">
              <a16:creationId xmlns:a16="http://schemas.microsoft.com/office/drawing/2014/main" id="{EBC472DD-451F-4283-8FCF-03D2DAF702CD}"/>
            </a:ext>
          </a:extLst>
        </xdr:cNvPr>
        <xdr:cNvSpPr/>
      </xdr:nvSpPr>
      <xdr:spPr>
        <a:xfrm>
          <a:off x="16761460" y="1774380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72389</xdr:rowOff>
    </xdr:from>
    <xdr:to>
      <xdr:col>102</xdr:col>
      <xdr:colOff>114300</xdr:colOff>
      <xdr:row>103</xdr:row>
      <xdr:rowOff>133350</xdr:rowOff>
    </xdr:to>
    <xdr:cxnSp macro="">
      <xdr:nvCxnSpPr>
        <xdr:cNvPr id="951" name="直線コネクタ 950">
          <a:extLst>
            <a:ext uri="{FF2B5EF4-FFF2-40B4-BE49-F238E27FC236}">
              <a16:creationId xmlns:a16="http://schemas.microsoft.com/office/drawing/2014/main" id="{258F5BD2-59F2-42E7-942A-281A1A5858D0}"/>
            </a:ext>
          </a:extLst>
        </xdr:cNvPr>
        <xdr:cNvCxnSpPr/>
      </xdr:nvCxnSpPr>
      <xdr:spPr>
        <a:xfrm flipV="1">
          <a:off x="16804640" y="17729834"/>
          <a:ext cx="79756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167657</xdr:rowOff>
    </xdr:from>
    <xdr:ext cx="469744" cy="259045"/>
    <xdr:sp macro="" textlink="">
      <xdr:nvSpPr>
        <xdr:cNvPr id="952" name="n_1aveValue【庁舎】&#10;一人当たり面積">
          <a:extLst>
            <a:ext uri="{FF2B5EF4-FFF2-40B4-BE49-F238E27FC236}">
              <a16:creationId xmlns:a16="http://schemas.microsoft.com/office/drawing/2014/main" id="{6C20E698-07C7-454E-A01F-A687CE33E2C4}"/>
            </a:ext>
          </a:extLst>
        </xdr:cNvPr>
        <xdr:cNvSpPr txBox="1"/>
      </xdr:nvSpPr>
      <xdr:spPr>
        <a:xfrm>
          <a:off x="18982132"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167657</xdr:rowOff>
    </xdr:from>
    <xdr:ext cx="469744" cy="259045"/>
    <xdr:sp macro="" textlink="">
      <xdr:nvSpPr>
        <xdr:cNvPr id="953" name="n_2aveValue【庁舎】&#10;一人当たり面積">
          <a:extLst>
            <a:ext uri="{FF2B5EF4-FFF2-40B4-BE49-F238E27FC236}">
              <a16:creationId xmlns:a16="http://schemas.microsoft.com/office/drawing/2014/main" id="{315E1A91-E386-4413-8837-10B9EFD81B3B}"/>
            </a:ext>
          </a:extLst>
        </xdr:cNvPr>
        <xdr:cNvSpPr txBox="1"/>
      </xdr:nvSpPr>
      <xdr:spPr>
        <a:xfrm>
          <a:off x="18182032" y="1817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11447</xdr:rowOff>
    </xdr:from>
    <xdr:ext cx="469744" cy="259045"/>
    <xdr:sp macro="" textlink="">
      <xdr:nvSpPr>
        <xdr:cNvPr id="954" name="n_3aveValue【庁舎】&#10;一人当たり面積">
          <a:extLst>
            <a:ext uri="{FF2B5EF4-FFF2-40B4-BE49-F238E27FC236}">
              <a16:creationId xmlns:a16="http://schemas.microsoft.com/office/drawing/2014/main" id="{F6732042-A444-4ED6-84B9-F98D7A12B7E6}"/>
            </a:ext>
          </a:extLst>
        </xdr:cNvPr>
        <xdr:cNvSpPr txBox="1"/>
      </xdr:nvSpPr>
      <xdr:spPr>
        <a:xfrm>
          <a:off x="17384472"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11447</xdr:rowOff>
    </xdr:from>
    <xdr:ext cx="469744" cy="259045"/>
    <xdr:sp macro="" textlink="">
      <xdr:nvSpPr>
        <xdr:cNvPr id="955" name="n_4aveValue【庁舎】&#10;一人当たり面積">
          <a:extLst>
            <a:ext uri="{FF2B5EF4-FFF2-40B4-BE49-F238E27FC236}">
              <a16:creationId xmlns:a16="http://schemas.microsoft.com/office/drawing/2014/main" id="{D9107FE0-1817-49F7-9FD5-35C8A199B098}"/>
            </a:ext>
          </a:extLst>
        </xdr:cNvPr>
        <xdr:cNvSpPr txBox="1"/>
      </xdr:nvSpPr>
      <xdr:spPr>
        <a:xfrm>
          <a:off x="1658881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170197</xdr:rowOff>
    </xdr:from>
    <xdr:ext cx="469744" cy="259045"/>
    <xdr:sp macro="" textlink="">
      <xdr:nvSpPr>
        <xdr:cNvPr id="956" name="n_1mainValue【庁舎】&#10;一人当たり面積">
          <a:extLst>
            <a:ext uri="{FF2B5EF4-FFF2-40B4-BE49-F238E27FC236}">
              <a16:creationId xmlns:a16="http://schemas.microsoft.com/office/drawing/2014/main" id="{D54B6746-92D6-4B16-A307-6F4B80BCE82C}"/>
            </a:ext>
          </a:extLst>
        </xdr:cNvPr>
        <xdr:cNvSpPr txBox="1"/>
      </xdr:nvSpPr>
      <xdr:spPr>
        <a:xfrm>
          <a:off x="18982132" y="17490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128288</xdr:rowOff>
    </xdr:from>
    <xdr:ext cx="469744" cy="259045"/>
    <xdr:sp macro="" textlink="">
      <xdr:nvSpPr>
        <xdr:cNvPr id="957" name="n_2mainValue【庁舎】&#10;一人当たり面積">
          <a:extLst>
            <a:ext uri="{FF2B5EF4-FFF2-40B4-BE49-F238E27FC236}">
              <a16:creationId xmlns:a16="http://schemas.microsoft.com/office/drawing/2014/main" id="{FFD1CEAB-E295-47B8-94F8-68D255367BE0}"/>
            </a:ext>
          </a:extLst>
        </xdr:cNvPr>
        <xdr:cNvSpPr txBox="1"/>
      </xdr:nvSpPr>
      <xdr:spPr>
        <a:xfrm>
          <a:off x="18182032" y="17448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139716</xdr:rowOff>
    </xdr:from>
    <xdr:ext cx="469744" cy="259045"/>
    <xdr:sp macro="" textlink="">
      <xdr:nvSpPr>
        <xdr:cNvPr id="958" name="n_3mainValue【庁舎】&#10;一人当たり面積">
          <a:extLst>
            <a:ext uri="{FF2B5EF4-FFF2-40B4-BE49-F238E27FC236}">
              <a16:creationId xmlns:a16="http://schemas.microsoft.com/office/drawing/2014/main" id="{1112A49C-F8C2-4239-900A-432FF6736999}"/>
            </a:ext>
          </a:extLst>
        </xdr:cNvPr>
        <xdr:cNvSpPr txBox="1"/>
      </xdr:nvSpPr>
      <xdr:spPr>
        <a:xfrm>
          <a:off x="17384472" y="1745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29227</xdr:rowOff>
    </xdr:from>
    <xdr:ext cx="469744" cy="259045"/>
    <xdr:sp macro="" textlink="">
      <xdr:nvSpPr>
        <xdr:cNvPr id="959" name="n_4mainValue【庁舎】&#10;一人当たり面積">
          <a:extLst>
            <a:ext uri="{FF2B5EF4-FFF2-40B4-BE49-F238E27FC236}">
              <a16:creationId xmlns:a16="http://schemas.microsoft.com/office/drawing/2014/main" id="{AFADCB55-1F90-4EE7-A9CF-FDBA70021C29}"/>
            </a:ext>
          </a:extLst>
        </xdr:cNvPr>
        <xdr:cNvSpPr txBox="1"/>
      </xdr:nvSpPr>
      <xdr:spPr>
        <a:xfrm>
          <a:off x="16588817" y="1751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0E100107-29CE-41FE-AAED-9BACAF34445F}"/>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5433260F-0215-4712-8747-BE5A5A4D6709}"/>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41630077-2DCD-4824-A5B4-5664FDF0AC79}"/>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・本市の有形固定資産減価償却率は全体で</a:t>
          </a:r>
          <a:r>
            <a:rPr kumimoji="1" lang="en-US" altLang="ja-JP" sz="1300">
              <a:solidFill>
                <a:schemeClr val="dk1"/>
              </a:solidFill>
              <a:effectLst/>
              <a:latin typeface="+mn-lt"/>
              <a:ea typeface="+mn-ea"/>
              <a:cs typeface="+mn-cs"/>
            </a:rPr>
            <a:t>62.8</a:t>
          </a:r>
          <a:r>
            <a:rPr kumimoji="1" lang="ja-JP" altLang="ja-JP" sz="1300">
              <a:solidFill>
                <a:schemeClr val="dk1"/>
              </a:solidFill>
              <a:effectLst/>
              <a:latin typeface="+mn-lt"/>
              <a:ea typeface="+mn-ea"/>
              <a:cs typeface="+mn-cs"/>
            </a:rPr>
            <a:t>％であり、類似団体内平均値の</a:t>
          </a:r>
          <a:r>
            <a:rPr kumimoji="1" lang="en-US" altLang="ja-JP" sz="1300">
              <a:solidFill>
                <a:schemeClr val="dk1"/>
              </a:solidFill>
              <a:effectLst/>
              <a:latin typeface="+mn-lt"/>
              <a:ea typeface="+mn-ea"/>
              <a:cs typeface="+mn-cs"/>
            </a:rPr>
            <a:t>63.8</a:t>
          </a:r>
          <a:r>
            <a:rPr kumimoji="1" lang="ja-JP" altLang="ja-JP" sz="1300">
              <a:solidFill>
                <a:schemeClr val="dk1"/>
              </a:solidFill>
              <a:effectLst/>
              <a:latin typeface="+mn-lt"/>
              <a:ea typeface="+mn-ea"/>
              <a:cs typeface="+mn-cs"/>
            </a:rPr>
            <a:t>％を下回っている。</a:t>
          </a:r>
          <a:endParaRPr lang="en-US" altLang="ja-JP" sz="13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・その中において、</a:t>
          </a:r>
          <a:r>
            <a:rPr kumimoji="1" lang="ja-JP" altLang="en-US" sz="1300">
              <a:solidFill>
                <a:schemeClr val="dk1"/>
              </a:solidFill>
              <a:effectLst/>
              <a:latin typeface="+mn-lt"/>
              <a:ea typeface="+mn-ea"/>
              <a:cs typeface="+mn-cs"/>
            </a:rPr>
            <a:t>一般廃棄物処理施設及び消防施設</a:t>
          </a:r>
          <a:r>
            <a:rPr kumimoji="1" lang="ja-JP" altLang="ja-JP" sz="1300">
              <a:solidFill>
                <a:schemeClr val="dk1"/>
              </a:solidFill>
              <a:effectLst/>
              <a:latin typeface="+mn-lt"/>
              <a:ea typeface="+mn-ea"/>
              <a:cs typeface="+mn-cs"/>
            </a:rPr>
            <a:t>の有形固定資産減価償却率が類似団体と比較して低い要因は、</a:t>
          </a:r>
          <a:r>
            <a:rPr kumimoji="1" lang="ja-JP" altLang="en-US" sz="1300">
              <a:solidFill>
                <a:schemeClr val="dk1"/>
              </a:solidFill>
              <a:effectLst/>
              <a:latin typeface="+mn-lt"/>
              <a:ea typeface="+mn-ea"/>
              <a:cs typeface="+mn-cs"/>
            </a:rPr>
            <a:t>平成</a:t>
          </a:r>
          <a:r>
            <a:rPr kumimoji="1" lang="en-US" altLang="ja-JP" sz="1300">
              <a:solidFill>
                <a:schemeClr val="dk1"/>
              </a:solidFill>
              <a:effectLst/>
              <a:latin typeface="+mn-lt"/>
              <a:ea typeface="+mn-ea"/>
              <a:cs typeface="+mn-cs"/>
            </a:rPr>
            <a:t>29</a:t>
          </a:r>
          <a:r>
            <a:rPr kumimoji="1" lang="ja-JP" altLang="en-US" sz="1300">
              <a:solidFill>
                <a:schemeClr val="dk1"/>
              </a:solidFill>
              <a:effectLst/>
              <a:latin typeface="+mn-lt"/>
              <a:ea typeface="+mn-ea"/>
              <a:cs typeface="+mn-cs"/>
            </a:rPr>
            <a:t>年に新クリーンセンター整備を行ったほか、令和元年に上越地域消防局・上越消防署整備を行い</a:t>
          </a:r>
          <a:r>
            <a:rPr kumimoji="1" lang="ja-JP" altLang="ja-JP" sz="1300">
              <a:solidFill>
                <a:schemeClr val="dk1"/>
              </a:solidFill>
              <a:effectLst/>
              <a:latin typeface="+mn-lt"/>
              <a:ea typeface="+mn-ea"/>
              <a:cs typeface="+mn-cs"/>
            </a:rPr>
            <a:t>、資産の取得からの経過年数が短いためである。</a:t>
          </a:r>
          <a:endParaRPr lang="ja-JP" altLang="ja-JP" sz="1300">
            <a:effectLst/>
          </a:endParaRPr>
        </a:p>
        <a:p>
          <a:r>
            <a:rPr kumimoji="1" lang="ja-JP" altLang="ja-JP" sz="1300">
              <a:solidFill>
                <a:schemeClr val="dk1"/>
              </a:solidFill>
              <a:effectLst/>
              <a:latin typeface="+mn-lt"/>
              <a:ea typeface="+mn-ea"/>
              <a:cs typeface="+mn-cs"/>
            </a:rPr>
            <a:t>・施設類型別の一人当たり面積が類似団体と比較し大きいものの要因は、平成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年に</a:t>
          </a:r>
          <a:r>
            <a:rPr kumimoji="1" lang="en-US" altLang="ja-JP" sz="1300">
              <a:solidFill>
                <a:schemeClr val="dk1"/>
              </a:solidFill>
              <a:effectLst/>
              <a:latin typeface="+mn-lt"/>
              <a:ea typeface="+mn-ea"/>
              <a:cs typeface="+mn-cs"/>
            </a:rPr>
            <a:t>14</a:t>
          </a:r>
          <a:r>
            <a:rPr kumimoji="1" lang="ja-JP" altLang="ja-JP" sz="1300">
              <a:solidFill>
                <a:schemeClr val="dk1"/>
              </a:solidFill>
              <a:effectLst/>
              <a:latin typeface="+mn-lt"/>
              <a:ea typeface="+mn-ea"/>
              <a:cs typeface="+mn-cs"/>
            </a:rPr>
            <a:t>市町村が合併して、広大な市域と広範囲にわたる人口分布の状況下にあり、類似施設が多く存在しているためである。</a:t>
          </a:r>
          <a:endParaRPr lang="ja-JP" altLang="ja-JP" sz="13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財政力指数は、分子を構成する基準財政収入額が市税収入の増加等で前年度を上回ったことから、単年度では</a:t>
          </a:r>
          <a:r>
            <a:rPr kumimoji="1" lang="en-US" altLang="ja-JP" sz="1300">
              <a:latin typeface="ＭＳ Ｐゴシック" panose="020B0600070205080204" pitchFamily="50" charset="-128"/>
              <a:ea typeface="ＭＳ Ｐゴシック" panose="020B0600070205080204" pitchFamily="50" charset="-128"/>
            </a:rPr>
            <a:t>0.006</a:t>
          </a:r>
          <a:r>
            <a:rPr kumimoji="1" lang="ja-JP" altLang="en-US" sz="1300">
              <a:latin typeface="ＭＳ Ｐゴシック" panose="020B0600070205080204" pitchFamily="50" charset="-128"/>
              <a:ea typeface="ＭＳ Ｐゴシック" panose="020B0600070205080204" pitchFamily="50" charset="-128"/>
            </a:rPr>
            <a:t>ポイント上昇したものの、</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年平均では</a:t>
          </a:r>
          <a:r>
            <a:rPr kumimoji="1" lang="en-US" altLang="ja-JP" sz="1300">
              <a:latin typeface="ＭＳ Ｐゴシック" panose="020B0600070205080204" pitchFamily="50" charset="-128"/>
              <a:ea typeface="ＭＳ Ｐゴシック" panose="020B0600070205080204" pitchFamily="50" charset="-128"/>
            </a:rPr>
            <a:t>0.009</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依然として類似団体の中でも下位に位置しており、自立的な財政運営を行うための財政基盤の強化が課題である。</a:t>
          </a:r>
        </a:p>
        <a:p>
          <a:r>
            <a:rPr kumimoji="1" lang="ja-JP" altLang="en-US" sz="1300">
              <a:latin typeface="ＭＳ Ｐゴシック" panose="020B0600070205080204" pitchFamily="50" charset="-128"/>
              <a:ea typeface="ＭＳ Ｐゴシック" panose="020B0600070205080204" pitchFamily="50" charset="-128"/>
            </a:rPr>
            <a:t>　今後も効率的かつ効果的な行政運営を実践するとともに、市税を始めとした自主財源の確保に努めることにより、財政基盤の強化を図る。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38100</xdr:rowOff>
    </xdr:from>
    <xdr:to>
      <xdr:col>23</xdr:col>
      <xdr:colOff>133350</xdr:colOff>
      <xdr:row>45</xdr:row>
      <xdr:rowOff>66040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381750"/>
          <a:ext cx="0" cy="1399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38117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66040</xdr:rowOff>
    </xdr:from>
    <xdr:to>
      <xdr:col>24</xdr:col>
      <xdr:colOff>12700</xdr:colOff>
      <xdr:row>45</xdr:row>
      <xdr:rowOff>66040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124477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38100</xdr:rowOff>
    </xdr:from>
    <xdr:to>
      <xdr:col>24</xdr:col>
      <xdr:colOff>12700</xdr:colOff>
      <xdr:row>37</xdr:row>
      <xdr:rowOff>38100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45</xdr:row>
      <xdr:rowOff>41910</xdr:rowOff>
    </xdr:from>
    <xdr:to>
      <xdr:col>23</xdr:col>
      <xdr:colOff>133350</xdr:colOff>
      <xdr:row>45</xdr:row>
      <xdr:rowOff>66040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7571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165117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8516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148590</xdr:rowOff>
    </xdr:from>
    <xdr:to>
      <xdr:col>23</xdr:col>
      <xdr:colOff>184150</xdr:colOff>
      <xdr:row>41</xdr:row>
      <xdr:rowOff>78740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165100</xdr:rowOff>
    </xdr:from>
    <xdr:to>
      <xdr:col>19</xdr:col>
      <xdr:colOff>133350</xdr:colOff>
      <xdr:row>45</xdr:row>
      <xdr:rowOff>41910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7089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124460</xdr:rowOff>
    </xdr:from>
    <xdr:to>
      <xdr:col>19</xdr:col>
      <xdr:colOff>184150</xdr:colOff>
      <xdr:row>41</xdr:row>
      <xdr:rowOff>54610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64787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75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116840</xdr:rowOff>
    </xdr:from>
    <xdr:to>
      <xdr:col>15</xdr:col>
      <xdr:colOff>82550</xdr:colOff>
      <xdr:row>44</xdr:row>
      <xdr:rowOff>165100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6064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116840</xdr:rowOff>
    </xdr:from>
    <xdr:to>
      <xdr:col>11</xdr:col>
      <xdr:colOff>31750</xdr:colOff>
      <xdr:row>44</xdr:row>
      <xdr:rowOff>116840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606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45</xdr:row>
      <xdr:rowOff>15240</xdr:rowOff>
    </xdr:from>
    <xdr:to>
      <xdr:col>23</xdr:col>
      <xdr:colOff>184150</xdr:colOff>
      <xdr:row>45</xdr:row>
      <xdr:rowOff>116840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73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82567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626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162560</xdr:rowOff>
    </xdr:from>
    <xdr:to>
      <xdr:col>19</xdr:col>
      <xdr:colOff>184150</xdr:colOff>
      <xdr:row>45</xdr:row>
      <xdr:rowOff>92710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70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77487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792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114300</xdr:rowOff>
    </xdr:from>
    <xdr:to>
      <xdr:col>15</xdr:col>
      <xdr:colOff>133350</xdr:colOff>
      <xdr:row>45</xdr:row>
      <xdr:rowOff>44450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29227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66040</xdr:rowOff>
    </xdr:from>
    <xdr:to>
      <xdr:col>11</xdr:col>
      <xdr:colOff>82550</xdr:colOff>
      <xdr:row>44</xdr:row>
      <xdr:rowOff>167640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152417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60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152417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9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経常収支比率は、分母となる経常一般財源等収入額が、市税収入の増などに伴い、実質的な普通交付税で</a:t>
          </a:r>
          <a:r>
            <a:rPr kumimoji="1" lang="en-US" altLang="ja-JP" sz="1200">
              <a:latin typeface="ＭＳ Ｐゴシック" panose="020B0600070205080204" pitchFamily="50" charset="-128"/>
              <a:ea typeface="ＭＳ Ｐゴシック" panose="020B0600070205080204" pitchFamily="50" charset="-128"/>
            </a:rPr>
            <a:t>8.4</a:t>
          </a:r>
          <a:r>
            <a:rPr kumimoji="1" lang="ja-JP" altLang="en-US" sz="1200">
              <a:latin typeface="ＭＳ Ｐゴシック" panose="020B0600070205080204" pitchFamily="50" charset="-128"/>
              <a:ea typeface="ＭＳ Ｐゴシック" panose="020B0600070205080204" pitchFamily="50" charset="-128"/>
            </a:rPr>
            <a:t>億円減少するなど、「分母」全体で</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0.9</a:t>
          </a:r>
          <a:r>
            <a:rPr kumimoji="1" lang="ja-JP" altLang="en-US" sz="1200">
              <a:latin typeface="ＭＳ Ｐゴシック" panose="020B0600070205080204" pitchFamily="50" charset="-128"/>
              <a:ea typeface="ＭＳ Ｐゴシック" panose="020B0600070205080204" pitchFamily="50" charset="-128"/>
            </a:rPr>
            <a:t>億円減少した一方、「分子」となる経常経費充当一般財源において、扶助費が公定価格の改定による認定こども園施設型給付費の増などにより</a:t>
          </a:r>
          <a:r>
            <a:rPr kumimoji="1" lang="en-US" altLang="ja-JP" sz="1200">
              <a:latin typeface="ＭＳ Ｐゴシック" panose="020B0600070205080204" pitchFamily="50" charset="-128"/>
              <a:ea typeface="ＭＳ Ｐゴシック" panose="020B0600070205080204" pitchFamily="50" charset="-128"/>
            </a:rPr>
            <a:t>5.4</a:t>
          </a:r>
          <a:r>
            <a:rPr kumimoji="1" lang="ja-JP" altLang="en-US" sz="1200">
              <a:latin typeface="ＭＳ Ｐゴシック" panose="020B0600070205080204" pitchFamily="50" charset="-128"/>
              <a:ea typeface="ＭＳ Ｐゴシック" panose="020B0600070205080204" pitchFamily="50" charset="-128"/>
            </a:rPr>
            <a:t>億円増加したものの、公債費が第三セクター等改革推進債の減などにより</a:t>
          </a:r>
          <a:r>
            <a:rPr kumimoji="1" lang="en-US" altLang="ja-JP" sz="1200">
              <a:latin typeface="ＭＳ Ｐゴシック" panose="020B0600070205080204" pitchFamily="50" charset="-128"/>
              <a:ea typeface="ＭＳ Ｐゴシック" panose="020B0600070205080204" pitchFamily="50" charset="-128"/>
            </a:rPr>
            <a:t>21.3</a:t>
          </a:r>
          <a:r>
            <a:rPr kumimoji="1" lang="ja-JP" altLang="en-US" sz="1200">
              <a:latin typeface="ＭＳ Ｐゴシック" panose="020B0600070205080204" pitchFamily="50" charset="-128"/>
              <a:ea typeface="ＭＳ Ｐゴシック" panose="020B0600070205080204" pitchFamily="50" charset="-128"/>
            </a:rPr>
            <a:t>億円減少し、「分子」全体で</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a:t>
          </a:r>
          <a:r>
            <a:rPr kumimoji="1" lang="en-US" altLang="ja-JP" sz="1200">
              <a:latin typeface="ＭＳ Ｐゴシック" panose="020B0600070205080204" pitchFamily="50" charset="-128"/>
              <a:ea typeface="ＭＳ Ｐゴシック" panose="020B0600070205080204" pitchFamily="50" charset="-128"/>
            </a:rPr>
            <a:t>13.8</a:t>
          </a:r>
          <a:r>
            <a:rPr kumimoji="1" lang="ja-JP" altLang="en-US" sz="1200">
              <a:latin typeface="ＭＳ Ｐゴシック" panose="020B0600070205080204" pitchFamily="50" charset="-128"/>
              <a:ea typeface="ＭＳ Ｐゴシック" panose="020B0600070205080204" pitchFamily="50" charset="-128"/>
            </a:rPr>
            <a:t>億円の減となったことにより</a:t>
          </a:r>
          <a:r>
            <a:rPr kumimoji="1" lang="en-US" altLang="ja-JP" sz="1200">
              <a:latin typeface="ＭＳ Ｐゴシック" panose="020B0600070205080204" pitchFamily="50" charset="-128"/>
              <a:ea typeface="ＭＳ Ｐゴシック" panose="020B0600070205080204" pitchFamily="50" charset="-128"/>
            </a:rPr>
            <a:t>2.2</a:t>
          </a:r>
          <a:r>
            <a:rPr kumimoji="1" lang="ja-JP" altLang="en-US" sz="1200">
              <a:latin typeface="ＭＳ Ｐゴシック" panose="020B0600070205080204" pitchFamily="50" charset="-128"/>
              <a:ea typeface="ＭＳ Ｐゴシック" panose="020B0600070205080204" pitchFamily="50" charset="-128"/>
            </a:rPr>
            <a:t>ポイント低下した。</a:t>
          </a:r>
        </a:p>
        <a:p>
          <a:r>
            <a:rPr kumimoji="1" lang="ja-JP" altLang="en-US" sz="1200">
              <a:latin typeface="ＭＳ Ｐゴシック" panose="020B0600070205080204" pitchFamily="50" charset="-128"/>
              <a:ea typeface="ＭＳ Ｐゴシック" panose="020B0600070205080204" pitchFamily="50" charset="-128"/>
            </a:rPr>
            <a:t>　引き続き、計画的な財政運営を行うことにより、財政の弾力性を確保していく。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102870</xdr:rowOff>
    </xdr:from>
    <xdr:to>
      <xdr:col>23</xdr:col>
      <xdr:colOff>133350</xdr:colOff>
      <xdr:row>67</xdr:row>
      <xdr:rowOff>55880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4697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27957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51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55880</xdr:rowOff>
    </xdr:from>
    <xdr:to>
      <xdr:col>24</xdr:col>
      <xdr:colOff>12700</xdr:colOff>
      <xdr:row>67</xdr:row>
      <xdr:rowOff>55880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54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17797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9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102870</xdr:rowOff>
    </xdr:from>
    <xdr:to>
      <xdr:col>24</xdr:col>
      <xdr:colOff>12700</xdr:colOff>
      <xdr:row>58</xdr:row>
      <xdr:rowOff>102870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46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15240</xdr:rowOff>
    </xdr:from>
    <xdr:to>
      <xdr:col>23</xdr:col>
      <xdr:colOff>133350</xdr:colOff>
      <xdr:row>65</xdr:row>
      <xdr:rowOff>20744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88040"/>
          <a:ext cx="838200" cy="176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148183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949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4656</xdr:rowOff>
    </xdr:from>
    <xdr:to>
      <xdr:col>23</xdr:col>
      <xdr:colOff>184150</xdr:colOff>
      <xdr:row>64</xdr:row>
      <xdr:rowOff>106256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9737</xdr:rowOff>
    </xdr:from>
    <xdr:to>
      <xdr:col>19</xdr:col>
      <xdr:colOff>133350</xdr:colOff>
      <xdr:row>65</xdr:row>
      <xdr:rowOff>20744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811087"/>
          <a:ext cx="889000" cy="353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119804</xdr:rowOff>
    </xdr:from>
    <xdr:to>
      <xdr:col>19</xdr:col>
      <xdr:colOff>184150</xdr:colOff>
      <xdr:row>64</xdr:row>
      <xdr:rowOff>49954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92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60131</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0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9737</xdr:rowOff>
    </xdr:from>
    <xdr:to>
      <xdr:col>15</xdr:col>
      <xdr:colOff>82550</xdr:colOff>
      <xdr:row>63</xdr:row>
      <xdr:rowOff>170604</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811087"/>
          <a:ext cx="8890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17780</xdr:rowOff>
    </xdr:from>
    <xdr:to>
      <xdr:col>15</xdr:col>
      <xdr:colOff>133350</xdr:colOff>
      <xdr:row>62</xdr:row>
      <xdr:rowOff>119380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4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129557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170604</xdr:rowOff>
    </xdr:from>
    <xdr:to>
      <xdr:col>11</xdr:col>
      <xdr:colOff>31750</xdr:colOff>
      <xdr:row>65</xdr:row>
      <xdr:rowOff>36830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71954"/>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103717</xdr:rowOff>
    </xdr:from>
    <xdr:to>
      <xdr:col>11</xdr:col>
      <xdr:colOff>82550</xdr:colOff>
      <xdr:row>64</xdr:row>
      <xdr:rowOff>33867</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44044</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67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152417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8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141394</xdr:rowOff>
    </xdr:from>
    <xdr:to>
      <xdr:col>19</xdr:col>
      <xdr:colOff>184150</xdr:colOff>
      <xdr:row>65</xdr:row>
      <xdr:rowOff>71544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1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130387</xdr:rowOff>
    </xdr:from>
    <xdr:to>
      <xdr:col>15</xdr:col>
      <xdr:colOff>133350</xdr:colOff>
      <xdr:row>63</xdr:row>
      <xdr:rowOff>60537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7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45314</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84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119804</xdr:rowOff>
    </xdr:from>
    <xdr:to>
      <xdr:col>11</xdr:col>
      <xdr:colOff>82550</xdr:colOff>
      <xdr:row>64</xdr:row>
      <xdr:rowOff>49954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34731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0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[187,396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人口</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人当たり人件費・物件費等決算額は、市道除排雪経費の減などにより維持補修費が</a:t>
          </a:r>
          <a:r>
            <a:rPr kumimoji="1" lang="en-US" altLang="ja-JP" sz="1050">
              <a:latin typeface="ＭＳ Ｐゴシック" panose="020B0600070205080204" pitchFamily="50" charset="-128"/>
              <a:ea typeface="ＭＳ Ｐゴシック" panose="020B0600070205080204" pitchFamily="50" charset="-128"/>
            </a:rPr>
            <a:t>1.6</a:t>
          </a:r>
          <a:r>
            <a:rPr kumimoji="1" lang="ja-JP" altLang="en-US" sz="1050">
              <a:latin typeface="ＭＳ Ｐゴシック" panose="020B0600070205080204" pitchFamily="50" charset="-128"/>
              <a:ea typeface="ＭＳ Ｐゴシック" panose="020B0600070205080204" pitchFamily="50" charset="-128"/>
            </a:rPr>
            <a:t>億円減少した一方、</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期末手当・勤勉手当の増などにより人件費が</a:t>
          </a:r>
          <a:r>
            <a:rPr kumimoji="1" lang="en-US" altLang="ja-JP" sz="105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050">
              <a:solidFill>
                <a:sysClr val="windowText" lastClr="000000"/>
              </a:solidFill>
              <a:latin typeface="ＭＳ Ｐゴシック" panose="020B0600070205080204" pitchFamily="50" charset="-128"/>
              <a:ea typeface="ＭＳ Ｐゴシック" panose="020B0600070205080204" pitchFamily="50" charset="-128"/>
            </a:rPr>
            <a:t>億円、大島あさひ荘やうみてらす名立風力発電所の解体撤去などにより</a:t>
          </a:r>
          <a:r>
            <a:rPr kumimoji="1" lang="ja-JP" altLang="en-US" sz="1050">
              <a:latin typeface="ＭＳ Ｐゴシック" panose="020B0600070205080204" pitchFamily="50" charset="-128"/>
              <a:ea typeface="ＭＳ Ｐゴシック" panose="020B0600070205080204" pitchFamily="50" charset="-128"/>
            </a:rPr>
            <a:t>物件費が</a:t>
          </a:r>
          <a:r>
            <a:rPr kumimoji="1" lang="en-US" altLang="ja-JP" sz="1050">
              <a:latin typeface="ＭＳ Ｐゴシック" panose="020B0600070205080204" pitchFamily="50" charset="-128"/>
              <a:ea typeface="ＭＳ Ｐゴシック" panose="020B0600070205080204" pitchFamily="50" charset="-128"/>
            </a:rPr>
            <a:t>2.2</a:t>
          </a:r>
          <a:r>
            <a:rPr kumimoji="1" lang="ja-JP" altLang="en-US" sz="1050">
              <a:latin typeface="ＭＳ Ｐゴシック" panose="020B0600070205080204" pitchFamily="50" charset="-128"/>
              <a:ea typeface="ＭＳ Ｐゴシック" panose="020B0600070205080204" pitchFamily="50" charset="-128"/>
            </a:rPr>
            <a:t>億円増加したことなどから、増加した。</a:t>
          </a:r>
        </a:p>
        <a:p>
          <a:r>
            <a:rPr kumimoji="1" lang="ja-JP" altLang="en-US" sz="1050">
              <a:latin typeface="ＭＳ Ｐゴシック" panose="020B0600070205080204" pitchFamily="50" charset="-128"/>
              <a:ea typeface="ＭＳ Ｐゴシック" panose="020B0600070205080204" pitchFamily="50" charset="-128"/>
            </a:rPr>
            <a:t>　当市は、広い市域に人口が分布しており、一定の施設や行政機関等を有していることから、類似団体と比較して多額の費用を必要としている。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今後も、上越市公共施設等総合管理計画（基本方針）・第</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次上越市公の施設の適正配置計画を始め、令和</a:t>
          </a:r>
          <a:r>
            <a:rPr kumimoji="1" lang="en-US" altLang="ja-JP" sz="1050">
              <a:latin typeface="ＭＳ Ｐゴシック" panose="020B0600070205080204" pitchFamily="50" charset="-128"/>
              <a:ea typeface="ＭＳ Ｐゴシック" panose="020B0600070205080204" pitchFamily="50" charset="-128"/>
            </a:rPr>
            <a:t>4</a:t>
          </a:r>
          <a:r>
            <a:rPr kumimoji="1" lang="ja-JP" altLang="en-US" sz="1050">
              <a:latin typeface="ＭＳ Ｐゴシック" panose="020B0600070205080204" pitchFamily="50" charset="-128"/>
              <a:ea typeface="ＭＳ Ｐゴシック" panose="020B0600070205080204" pitchFamily="50" charset="-128"/>
            </a:rPr>
            <a:t>年度に策定した第</a:t>
          </a:r>
          <a:r>
            <a:rPr kumimoji="1" lang="en-US" altLang="ja-JP" sz="1050">
              <a:latin typeface="ＭＳ Ｐゴシック" panose="020B0600070205080204" pitchFamily="50" charset="-128"/>
              <a:ea typeface="ＭＳ Ｐゴシック" panose="020B0600070205080204" pitchFamily="50" charset="-128"/>
            </a:rPr>
            <a:t>7</a:t>
          </a:r>
          <a:r>
            <a:rPr kumimoji="1" lang="ja-JP" altLang="en-US" sz="1050">
              <a:latin typeface="ＭＳ Ｐゴシック" panose="020B0600070205080204" pitchFamily="50" charset="-128"/>
              <a:ea typeface="ＭＳ Ｐゴシック" panose="020B0600070205080204" pitchFamily="50" charset="-128"/>
            </a:rPr>
            <a:t>次上越市行政改革推進計画に基づく具体的な取組を着実に推進し、経費削減に努める。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13477</xdr:rowOff>
    </xdr:from>
    <xdr:to>
      <xdr:col>23</xdr:col>
      <xdr:colOff>133350</xdr:colOff>
      <xdr:row>88</xdr:row>
      <xdr:rowOff>161947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29477"/>
          <a:ext cx="0" cy="1520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134024</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221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161947</xdr:rowOff>
    </xdr:from>
    <xdr:to>
      <xdr:col>24</xdr:col>
      <xdr:colOff>12700</xdr:colOff>
      <xdr:row>88</xdr:row>
      <xdr:rowOff>161947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249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99854</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72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13477</xdr:rowOff>
    </xdr:from>
    <xdr:to>
      <xdr:col>24</xdr:col>
      <xdr:colOff>12700</xdr:colOff>
      <xdr:row>80</xdr:row>
      <xdr:rowOff>13477</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29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108119</xdr:rowOff>
    </xdr:from>
    <xdr:to>
      <xdr:col>23</xdr:col>
      <xdr:colOff>133350</xdr:colOff>
      <xdr:row>88</xdr:row>
      <xdr:rowOff>161947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5195719"/>
          <a:ext cx="838200" cy="5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162614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050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146087</xdr:rowOff>
    </xdr:from>
    <xdr:to>
      <xdr:col>23</xdr:col>
      <xdr:colOff>184150</xdr:colOff>
      <xdr:row>83</xdr:row>
      <xdr:rowOff>76237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20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88</xdr:row>
      <xdr:rowOff>108119</xdr:rowOff>
    </xdr:from>
    <xdr:to>
      <xdr:col>19</xdr:col>
      <xdr:colOff>133350</xdr:colOff>
      <xdr:row>88</xdr:row>
      <xdr:rowOff>132043</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3225800" y="15195719"/>
          <a:ext cx="889000" cy="2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141399</xdr:rowOff>
    </xdr:from>
    <xdr:to>
      <xdr:col>19</xdr:col>
      <xdr:colOff>184150</xdr:colOff>
      <xdr:row>83</xdr:row>
      <xdr:rowOff>71549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200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81726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132043</xdr:rowOff>
    </xdr:from>
    <xdr:to>
      <xdr:col>15</xdr:col>
      <xdr:colOff>82550</xdr:colOff>
      <xdr:row>88</xdr:row>
      <xdr:rowOff>155569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flipV="1">
          <a:off x="2336800" y="15219643"/>
          <a:ext cx="889000" cy="23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84607</xdr:rowOff>
    </xdr:from>
    <xdr:to>
      <xdr:col>15</xdr:col>
      <xdr:colOff>133350</xdr:colOff>
      <xdr:row>83</xdr:row>
      <xdr:rowOff>14757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4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24934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91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42827</xdr:rowOff>
    </xdr:from>
    <xdr:to>
      <xdr:col>11</xdr:col>
      <xdr:colOff>31750</xdr:colOff>
      <xdr:row>88</xdr:row>
      <xdr:rowOff>155569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787527"/>
          <a:ext cx="889000" cy="455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116587</xdr:rowOff>
    </xdr:from>
    <xdr:to>
      <xdr:col>11</xdr:col>
      <xdr:colOff>82550</xdr:colOff>
      <xdr:row>82</xdr:row>
      <xdr:rowOff>46737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0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56914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772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10103</xdr:rowOff>
    </xdr:from>
    <xdr:to>
      <xdr:col>7</xdr:col>
      <xdr:colOff>31750</xdr:colOff>
      <xdr:row>81</xdr:row>
      <xdr:rowOff>111703</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897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121880</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66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111147</xdr:rowOff>
    </xdr:from>
    <xdr:to>
      <xdr:col>23</xdr:col>
      <xdr:colOff>184150</xdr:colOff>
      <xdr:row>89</xdr:row>
      <xdr:rowOff>41297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5198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7024</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5094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57319</xdr:rowOff>
    </xdr:from>
    <xdr:to>
      <xdr:col>19</xdr:col>
      <xdr:colOff>184150</xdr:colOff>
      <xdr:row>88</xdr:row>
      <xdr:rowOff>158919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5144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143696</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5231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81243</xdr:rowOff>
    </xdr:from>
    <xdr:to>
      <xdr:col>15</xdr:col>
      <xdr:colOff>133350</xdr:colOff>
      <xdr:row>89</xdr:row>
      <xdr:rowOff>11393</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5168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167620</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525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104769</xdr:rowOff>
    </xdr:from>
    <xdr:to>
      <xdr:col>11</xdr:col>
      <xdr:colOff>82550</xdr:colOff>
      <xdr:row>89</xdr:row>
      <xdr:rowOff>34919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5192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89</xdr:row>
      <xdr:rowOff>19696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163477</xdr:rowOff>
    </xdr:from>
    <xdr:to>
      <xdr:col>7</xdr:col>
      <xdr:colOff>31750</xdr:colOff>
      <xdr:row>86</xdr:row>
      <xdr:rowOff>93627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736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78404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823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類似団体平均を下回る状況が続いていることから、今後も引き続き、昇給、昇任及び昇格に係る基準や判定において、厳格な運用を図るほか、給与制度の見直しなどにより一層の給与水準の適正化に努める。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92711</xdr:rowOff>
    </xdr:from>
    <xdr:to>
      <xdr:col>81</xdr:col>
      <xdr:colOff>44450</xdr:colOff>
      <xdr:row>89</xdr:row>
      <xdr:rowOff>142239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08711"/>
          <a:ext cx="0" cy="15925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114316</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73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142239</xdr:rowOff>
    </xdr:from>
    <xdr:to>
      <xdr:col>81</xdr:col>
      <xdr:colOff>133350</xdr:colOff>
      <xdr:row>89</xdr:row>
      <xdr:rowOff>142239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01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7638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92711</xdr:rowOff>
    </xdr:from>
    <xdr:to>
      <xdr:col>81</xdr:col>
      <xdr:colOff>133350</xdr:colOff>
      <xdr:row>80</xdr:row>
      <xdr:rowOff>92711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10161</xdr:rowOff>
    </xdr:from>
    <xdr:to>
      <xdr:col>81</xdr:col>
      <xdr:colOff>44450</xdr:colOff>
      <xdr:row>84</xdr:row>
      <xdr:rowOff>58420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411961"/>
          <a:ext cx="8382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73677</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4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58420</xdr:rowOff>
    </xdr:from>
    <xdr:to>
      <xdr:col>77</xdr:col>
      <xdr:colOff>44450</xdr:colOff>
      <xdr:row>84</xdr:row>
      <xdr:rowOff>106680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46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106680</xdr:rowOff>
    </xdr:from>
    <xdr:to>
      <xdr:col>72</xdr:col>
      <xdr:colOff>203200</xdr:colOff>
      <xdr:row>85</xdr:row>
      <xdr:rowOff>7620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0848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149861</xdr:rowOff>
    </xdr:from>
    <xdr:to>
      <xdr:col>73</xdr:col>
      <xdr:colOff>44450</xdr:colOff>
      <xdr:row>86</xdr:row>
      <xdr:rowOff>80011</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64788</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154939</xdr:rowOff>
    </xdr:from>
    <xdr:to>
      <xdr:col>68</xdr:col>
      <xdr:colOff>152400</xdr:colOff>
      <xdr:row>85</xdr:row>
      <xdr:rowOff>7620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556739"/>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26670</xdr:rowOff>
    </xdr:from>
    <xdr:to>
      <xdr:col>68</xdr:col>
      <xdr:colOff>203200</xdr:colOff>
      <xdr:row>86</xdr:row>
      <xdr:rowOff>128270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113047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130811</xdr:rowOff>
    </xdr:from>
    <xdr:to>
      <xdr:col>81</xdr:col>
      <xdr:colOff>95250</xdr:colOff>
      <xdr:row>84</xdr:row>
      <xdr:rowOff>60961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361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147338</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206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7620</xdr:rowOff>
    </xdr:from>
    <xdr:to>
      <xdr:col>77</xdr:col>
      <xdr:colOff>95250</xdr:colOff>
      <xdr:row>84</xdr:row>
      <xdr:rowOff>109220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40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119397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178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55880</xdr:rowOff>
    </xdr:from>
    <xdr:to>
      <xdr:col>73</xdr:col>
      <xdr:colOff>44450</xdr:colOff>
      <xdr:row>84</xdr:row>
      <xdr:rowOff>157480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167657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22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128270</xdr:rowOff>
    </xdr:from>
    <xdr:to>
      <xdr:col>68</xdr:col>
      <xdr:colOff>203200</xdr:colOff>
      <xdr:row>85</xdr:row>
      <xdr:rowOff>58420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53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68597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29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104139</xdr:rowOff>
    </xdr:from>
    <xdr:to>
      <xdr:col>64</xdr:col>
      <xdr:colOff>152400</xdr:colOff>
      <xdr:row>85</xdr:row>
      <xdr:rowOff>34289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50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44466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27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類似団体と比較して、合併により広大な市域と広範囲にわたる人口分布の状況下において行政運営を行う中、前年度比で人口は</a:t>
          </a:r>
          <a:r>
            <a:rPr kumimoji="1" lang="en-US" altLang="ja-JP" sz="1300">
              <a:latin typeface="ＭＳ Ｐゴシック" panose="020B0600070205080204" pitchFamily="50" charset="-128"/>
              <a:ea typeface="ＭＳ Ｐゴシック" panose="020B0600070205080204" pitchFamily="50" charset="-128"/>
            </a:rPr>
            <a:t>2,030</a:t>
          </a:r>
          <a:r>
            <a:rPr kumimoji="1" lang="ja-JP" altLang="en-US" sz="1300">
              <a:latin typeface="ＭＳ Ｐゴシック" panose="020B0600070205080204" pitchFamily="50" charset="-128"/>
              <a:ea typeface="ＭＳ Ｐゴシック" panose="020B0600070205080204" pitchFamily="50" charset="-128"/>
            </a:rPr>
            <a:t>人の減、職員数（普通会計）は</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人の減となり、人口千人当たりの職員数は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人の減となった。</a:t>
          </a:r>
        </a:p>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次定員管理計画における令和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月の見通し</a:t>
          </a:r>
          <a:r>
            <a:rPr kumimoji="1" lang="en-US" altLang="ja-JP" sz="1300">
              <a:latin typeface="ＭＳ Ｐゴシック" panose="020B0600070205080204" pitchFamily="50" charset="-128"/>
              <a:ea typeface="ＭＳ Ｐゴシック" panose="020B0600070205080204" pitchFamily="50" charset="-128"/>
            </a:rPr>
            <a:t>1,758</a:t>
          </a:r>
          <a:r>
            <a:rPr kumimoji="1" lang="ja-JP" altLang="en-US" sz="1300">
              <a:latin typeface="ＭＳ Ｐゴシック" panose="020B0600070205080204" pitchFamily="50" charset="-128"/>
              <a:ea typeface="ＭＳ Ｐゴシック" panose="020B0600070205080204" pitchFamily="50" charset="-128"/>
            </a:rPr>
            <a:t>人に対し、実職員数は</a:t>
          </a:r>
          <a:r>
            <a:rPr kumimoji="1" lang="en-US" altLang="ja-JP" sz="1300">
              <a:latin typeface="ＭＳ Ｐゴシック" panose="020B0600070205080204" pitchFamily="50" charset="-128"/>
              <a:ea typeface="ＭＳ Ｐゴシック" panose="020B0600070205080204" pitchFamily="50" charset="-128"/>
            </a:rPr>
            <a:t>1,741</a:t>
          </a:r>
          <a:r>
            <a:rPr kumimoji="1" lang="ja-JP" altLang="en-US" sz="1300">
              <a:latin typeface="ＭＳ Ｐゴシック" panose="020B0600070205080204" pitchFamily="50" charset="-128"/>
              <a:ea typeface="ＭＳ Ｐゴシック" panose="020B0600070205080204" pitchFamily="50" charset="-128"/>
            </a:rPr>
            <a:t>人と見通しを</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人下回った。同計画に基づき、引き続き業務量の推計に基づく効率的・効果的な職員配置を進める。</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62654</xdr:rowOff>
    </xdr:from>
    <xdr:to>
      <xdr:col>81</xdr:col>
      <xdr:colOff>44450</xdr:colOff>
      <xdr:row>66</xdr:row>
      <xdr:rowOff>46355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06754"/>
          <a:ext cx="0" cy="13553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18432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334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46355</xdr:rowOff>
    </xdr:from>
    <xdr:to>
      <xdr:col>81</xdr:col>
      <xdr:colOff>133350</xdr:colOff>
      <xdr:row>66</xdr:row>
      <xdr:rowOff>46355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362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149031</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50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62654</xdr:rowOff>
    </xdr:from>
    <xdr:to>
      <xdr:col>81</xdr:col>
      <xdr:colOff>133350</xdr:colOff>
      <xdr:row>58</xdr:row>
      <xdr:rowOff>62654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06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46355</xdr:rowOff>
    </xdr:from>
    <xdr:to>
      <xdr:col>81</xdr:col>
      <xdr:colOff>44450</xdr:colOff>
      <xdr:row>66</xdr:row>
      <xdr:rowOff>50377</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6179800" y="11362055"/>
          <a:ext cx="8382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101194</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881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84667</xdr:rowOff>
    </xdr:from>
    <xdr:to>
      <xdr:col>81</xdr:col>
      <xdr:colOff>95250</xdr:colOff>
      <xdr:row>62</xdr:row>
      <xdr:rowOff>14817</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54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50377</xdr:rowOff>
    </xdr:from>
    <xdr:to>
      <xdr:col>77</xdr:col>
      <xdr:colOff>44450</xdr:colOff>
      <xdr:row>66</xdr:row>
      <xdr:rowOff>66463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5290800" y="113660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60537</xdr:rowOff>
    </xdr:from>
    <xdr:to>
      <xdr:col>77</xdr:col>
      <xdr:colOff>95250</xdr:colOff>
      <xdr:row>61</xdr:row>
      <xdr:rowOff>162137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5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864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2878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26246</xdr:rowOff>
    </xdr:from>
    <xdr:to>
      <xdr:col>72</xdr:col>
      <xdr:colOff>203200</xdr:colOff>
      <xdr:row>66</xdr:row>
      <xdr:rowOff>66463</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1341946"/>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160248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26246</xdr:rowOff>
    </xdr:from>
    <xdr:to>
      <xdr:col>68</xdr:col>
      <xdr:colOff>152400</xdr:colOff>
      <xdr:row>66</xdr:row>
      <xdr:rowOff>50377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3512800" y="113419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48471</xdr:rowOff>
    </xdr:from>
    <xdr:to>
      <xdr:col>68</xdr:col>
      <xdr:colOff>203200</xdr:colOff>
      <xdr:row>61</xdr:row>
      <xdr:rowOff>150071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160248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48471</xdr:rowOff>
    </xdr:from>
    <xdr:to>
      <xdr:col>64</xdr:col>
      <xdr:colOff>152400</xdr:colOff>
      <xdr:row>61</xdr:row>
      <xdr:rowOff>150071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160248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275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167005</xdr:rowOff>
    </xdr:from>
    <xdr:to>
      <xdr:col>81</xdr:col>
      <xdr:colOff>95250</xdr:colOff>
      <xdr:row>66</xdr:row>
      <xdr:rowOff>97155</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131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62882</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120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171027</xdr:rowOff>
    </xdr:from>
    <xdr:to>
      <xdr:col>77</xdr:col>
      <xdr:colOff>95250</xdr:colOff>
      <xdr:row>66</xdr:row>
      <xdr:rowOff>101177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85954</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14016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15663</xdr:rowOff>
    </xdr:from>
    <xdr:to>
      <xdr:col>73</xdr:col>
      <xdr:colOff>44450</xdr:colOff>
      <xdr:row>66</xdr:row>
      <xdr:rowOff>117263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133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102040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141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146896</xdr:rowOff>
    </xdr:from>
    <xdr:to>
      <xdr:col>68</xdr:col>
      <xdr:colOff>203200</xdr:colOff>
      <xdr:row>66</xdr:row>
      <xdr:rowOff>77046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61823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171027</xdr:rowOff>
    </xdr:from>
    <xdr:to>
      <xdr:col>64</xdr:col>
      <xdr:colOff>152400</xdr:colOff>
      <xdr:row>66</xdr:row>
      <xdr:rowOff>101177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131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85954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140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実質公債費比率は、前年度に第三セクター等改革推進債の一部を償還したため、令和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年度は繰上償還及び借換債を除いた元利償還金が</a:t>
          </a:r>
          <a:r>
            <a:rPr kumimoji="1" lang="en-US" altLang="ja-JP" sz="1300">
              <a:latin typeface="ＭＳ Ｐゴシック" panose="020B0600070205080204" pitchFamily="50" charset="-128"/>
              <a:ea typeface="ＭＳ Ｐゴシック" panose="020B0600070205080204" pitchFamily="50" charset="-128"/>
            </a:rPr>
            <a:t>21.7</a:t>
          </a:r>
          <a:r>
            <a:rPr kumimoji="1" lang="ja-JP" altLang="en-US" sz="1300">
              <a:latin typeface="ＭＳ Ｐゴシック" panose="020B0600070205080204" pitchFamily="50" charset="-128"/>
              <a:ea typeface="ＭＳ Ｐゴシック" panose="020B0600070205080204" pitchFamily="50" charset="-128"/>
            </a:rPr>
            <a:t>億円減となったことから、前年度の</a:t>
          </a:r>
          <a:r>
            <a:rPr kumimoji="1" lang="en-US" altLang="ja-JP" sz="1300">
              <a:latin typeface="ＭＳ Ｐゴシック" panose="020B0600070205080204" pitchFamily="50" charset="-128"/>
              <a:ea typeface="ＭＳ Ｐゴシック" panose="020B0600070205080204" pitchFamily="50" charset="-128"/>
            </a:rPr>
            <a:t>11.2</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0.3 </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実質公債費比率も将来負担比率と同様に高い水準にある。今後も、市債の発行抑制や有利債の活用に努める。</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169333</xdr:rowOff>
    </xdr:from>
    <xdr:to>
      <xdr:col>81</xdr:col>
      <xdr:colOff>44450</xdr:colOff>
      <xdr:row>45</xdr:row>
      <xdr:rowOff>5141</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41533"/>
          <a:ext cx="0" cy="13788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84260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169333</xdr:rowOff>
    </xdr:from>
    <xdr:to>
      <xdr:col>81</xdr:col>
      <xdr:colOff>133350</xdr:colOff>
      <xdr:row>36</xdr:row>
      <xdr:rowOff>169333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5141</xdr:rowOff>
    </xdr:from>
    <xdr:to>
      <xdr:col>81</xdr:col>
      <xdr:colOff>44450</xdr:colOff>
      <xdr:row>45</xdr:row>
      <xdr:rowOff>39612</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720391"/>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69746</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75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53219</xdr:rowOff>
    </xdr:from>
    <xdr:to>
      <xdr:col>81</xdr:col>
      <xdr:colOff>95250</xdr:colOff>
      <xdr:row>40</xdr:row>
      <xdr:rowOff>154819</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142119</xdr:rowOff>
    </xdr:from>
    <xdr:to>
      <xdr:col>77</xdr:col>
      <xdr:colOff>44450</xdr:colOff>
      <xdr:row>45</xdr:row>
      <xdr:rowOff>39612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7685919"/>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18748</xdr:rowOff>
    </xdr:from>
    <xdr:to>
      <xdr:col>77</xdr:col>
      <xdr:colOff>95250</xdr:colOff>
      <xdr:row>40</xdr:row>
      <xdr:rowOff>120348</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876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130525</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6456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44</xdr:row>
      <xdr:rowOff>142119</xdr:rowOff>
    </xdr:from>
    <xdr:to>
      <xdr:col>72</xdr:col>
      <xdr:colOff>203200</xdr:colOff>
      <xdr:row>45</xdr:row>
      <xdr:rowOff>51102</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68591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51102</xdr:rowOff>
    </xdr:from>
    <xdr:to>
      <xdr:col>68</xdr:col>
      <xdr:colOff>152400</xdr:colOff>
      <xdr:row>45</xdr:row>
      <xdr:rowOff>108555</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7663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132745</xdr:rowOff>
    </xdr:from>
    <xdr:to>
      <xdr:col>68</xdr:col>
      <xdr:colOff>203200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73072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588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144235</xdr:rowOff>
    </xdr:from>
    <xdr:to>
      <xdr:col>64</xdr:col>
      <xdr:colOff>152400</xdr:colOff>
      <xdr:row>40</xdr:row>
      <xdr:rowOff>74385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84562</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125791</xdr:rowOff>
    </xdr:from>
    <xdr:to>
      <xdr:col>81</xdr:col>
      <xdr:colOff>95250</xdr:colOff>
      <xdr:row>45</xdr:row>
      <xdr:rowOff>55941</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21668</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7565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44</xdr:row>
      <xdr:rowOff>160262</xdr:rowOff>
    </xdr:from>
    <xdr:to>
      <xdr:col>77</xdr:col>
      <xdr:colOff>95250</xdr:colOff>
      <xdr:row>45</xdr:row>
      <xdr:rowOff>90412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7704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75189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7790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44</xdr:row>
      <xdr:rowOff>91319</xdr:rowOff>
    </xdr:from>
    <xdr:to>
      <xdr:col>73</xdr:col>
      <xdr:colOff>44450</xdr:colOff>
      <xdr:row>45</xdr:row>
      <xdr:rowOff>21469</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635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6246</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72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302</xdr:rowOff>
    </xdr:from>
    <xdr:to>
      <xdr:col>68</xdr:col>
      <xdr:colOff>203200</xdr:colOff>
      <xdr:row>45</xdr:row>
      <xdr:rowOff>101902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71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86679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801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57755</xdr:rowOff>
    </xdr:from>
    <xdr:to>
      <xdr:col>64</xdr:col>
      <xdr:colOff>152400</xdr:colOff>
      <xdr:row>45</xdr:row>
      <xdr:rowOff>159355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7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144132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7859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将来負担比率は、分子である地方債残高において、第三セクター等改革推進債の償還を前倒して進めたことや新規発行額が元金償還額を下回ったことにより</a:t>
          </a:r>
          <a:r>
            <a:rPr kumimoji="1" lang="en-US" altLang="ja-JP" sz="1300">
              <a:latin typeface="ＭＳ Ｐゴシック" panose="020B0600070205080204" pitchFamily="50" charset="-128"/>
              <a:ea typeface="ＭＳ Ｐゴシック" panose="020B0600070205080204" pitchFamily="50" charset="-128"/>
            </a:rPr>
            <a:t>71.3</a:t>
          </a:r>
          <a:r>
            <a:rPr kumimoji="1" lang="ja-JP" altLang="en-US" sz="1300">
              <a:latin typeface="ＭＳ Ｐゴシック" panose="020B0600070205080204" pitchFamily="50" charset="-128"/>
              <a:ea typeface="ＭＳ Ｐゴシック" panose="020B0600070205080204" pitchFamily="50" charset="-128"/>
            </a:rPr>
            <a:t>億円減少したことなどから、前年度の</a:t>
          </a:r>
          <a:r>
            <a:rPr kumimoji="1" lang="en-US" altLang="ja-JP" sz="1300">
              <a:latin typeface="ＭＳ Ｐゴシック" panose="020B0600070205080204" pitchFamily="50" charset="-128"/>
              <a:ea typeface="ＭＳ Ｐゴシック" panose="020B0600070205080204" pitchFamily="50" charset="-128"/>
            </a:rPr>
            <a:t>61.4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58.6</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将来負担比率は、類似団体の中でも依然として高い水準にあることから、交付税算入のある有利な市債を活用することで、将来負担の軽減を図るとともに、計画的な財政運営に努める。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20</xdr:row>
      <xdr:rowOff>144145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2599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116222</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20</xdr:row>
      <xdr:rowOff>144145</xdr:rowOff>
    </xdr:from>
    <xdr:to>
      <xdr:col>81</xdr:col>
      <xdr:colOff>133350</xdr:colOff>
      <xdr:row>20</xdr:row>
      <xdr:rowOff>144145</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65677</xdr:rowOff>
    </xdr:from>
    <xdr:to>
      <xdr:col>81</xdr:col>
      <xdr:colOff>44450</xdr:colOff>
      <xdr:row>19</xdr:row>
      <xdr:rowOff>113937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3323227"/>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113047</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1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96520</xdr:rowOff>
    </xdr:from>
    <xdr:to>
      <xdr:col>81</xdr:col>
      <xdr:colOff>95250</xdr:colOff>
      <xdr:row>15</xdr:row>
      <xdr:rowOff>26670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113937</xdr:rowOff>
    </xdr:from>
    <xdr:to>
      <xdr:col>77</xdr:col>
      <xdr:colOff>44450</xdr:colOff>
      <xdr:row>20</xdr:row>
      <xdr:rowOff>54519</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3371487"/>
          <a:ext cx="889000" cy="11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49984</xdr:rowOff>
    </xdr:from>
    <xdr:to>
      <xdr:col>77</xdr:col>
      <xdr:colOff>95250</xdr:colOff>
      <xdr:row>14</xdr:row>
      <xdr:rowOff>151584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50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161761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9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54519</xdr:rowOff>
    </xdr:from>
    <xdr:to>
      <xdr:col>72</xdr:col>
      <xdr:colOff>203200</xdr:colOff>
      <xdr:row>21</xdr:row>
      <xdr:rowOff>100239</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3483519"/>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87902</xdr:rowOff>
    </xdr:from>
    <xdr:to>
      <xdr:col>73</xdr:col>
      <xdr:colOff>44450</xdr:colOff>
      <xdr:row>15</xdr:row>
      <xdr:rowOff>18052</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48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28229</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57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100239</xdr:rowOff>
    </xdr:from>
    <xdr:to>
      <xdr:col>68</xdr:col>
      <xdr:colOff>152400</xdr:colOff>
      <xdr:row>22</xdr:row>
      <xdr:rowOff>118382</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700689"/>
          <a:ext cx="889000" cy="189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907</xdr:rowOff>
    </xdr:from>
    <xdr:to>
      <xdr:col>68</xdr:col>
      <xdr:colOff>203200</xdr:colOff>
      <xdr:row>15</xdr:row>
      <xdr:rowOff>102507</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7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112684</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341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18143</xdr:rowOff>
    </xdr:from>
    <xdr:to>
      <xdr:col>64</xdr:col>
      <xdr:colOff>152400</xdr:colOff>
      <xdr:row>15</xdr:row>
      <xdr:rowOff>119743</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8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129920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8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14877</xdr:rowOff>
    </xdr:from>
    <xdr:to>
      <xdr:col>81</xdr:col>
      <xdr:colOff>95250</xdr:colOff>
      <xdr:row>19</xdr:row>
      <xdr:rowOff>116477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327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158404</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3244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63137</xdr:rowOff>
    </xdr:from>
    <xdr:to>
      <xdr:col>77</xdr:col>
      <xdr:colOff>95250</xdr:colOff>
      <xdr:row>19</xdr:row>
      <xdr:rowOff>164737</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332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149514</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34070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3719</xdr:rowOff>
    </xdr:from>
    <xdr:to>
      <xdr:col>73</xdr:col>
      <xdr:colOff>44450</xdr:colOff>
      <xdr:row>20</xdr:row>
      <xdr:rowOff>105319</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3432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90096</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3519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21</xdr:row>
      <xdr:rowOff>49439</xdr:rowOff>
    </xdr:from>
    <xdr:to>
      <xdr:col>68</xdr:col>
      <xdr:colOff>203200</xdr:colOff>
      <xdr:row>21</xdr:row>
      <xdr:rowOff>151039</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3649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135816</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73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67582</xdr:rowOff>
    </xdr:from>
    <xdr:to>
      <xdr:col>64</xdr:col>
      <xdr:colOff>152400</xdr:colOff>
      <xdr:row>22</xdr:row>
      <xdr:rowOff>169182</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83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22</xdr:row>
      <xdr:rowOff>153959</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92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分母である経常一般財源等収入額が、実質的な普通交付税の減に伴い減少した一方、分子である経常経費充当一般財源において、定年引き上げに伴い退職手当が減少したことなどから、前年度と比較して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次上越市定員管理計画に基づく職員配置等を行う。</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84138</xdr:rowOff>
    </xdr:from>
    <xdr:to>
      <xdr:col>24</xdr:col>
      <xdr:colOff>25400</xdr:colOff>
      <xdr:row>41</xdr:row>
      <xdr:rowOff>127000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41988"/>
          <a:ext cx="0" cy="1414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99077</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12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127000</xdr:rowOff>
    </xdr:from>
    <xdr:to>
      <xdr:col>24</xdr:col>
      <xdr:colOff>114300</xdr:colOff>
      <xdr:row>41</xdr:row>
      <xdr:rowOff>127000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156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170515</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85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84138</xdr:rowOff>
    </xdr:from>
    <xdr:to>
      <xdr:col>24</xdr:col>
      <xdr:colOff>114300</xdr:colOff>
      <xdr:row>33</xdr:row>
      <xdr:rowOff>84138</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4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98425</xdr:rowOff>
    </xdr:from>
    <xdr:to>
      <xdr:col>24</xdr:col>
      <xdr:colOff>25400</xdr:colOff>
      <xdr:row>35</xdr:row>
      <xdr:rowOff>26988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3987800" y="5927725"/>
          <a:ext cx="838200" cy="10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91140</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26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119063</xdr:rowOff>
    </xdr:from>
    <xdr:to>
      <xdr:col>24</xdr:col>
      <xdr:colOff>76200</xdr:colOff>
      <xdr:row>37</xdr:row>
      <xdr:rowOff>49213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29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141288</xdr:rowOff>
    </xdr:from>
    <xdr:to>
      <xdr:col>19</xdr:col>
      <xdr:colOff>187325</xdr:colOff>
      <xdr:row>35</xdr:row>
      <xdr:rowOff>26988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5970588"/>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161925</xdr:rowOff>
    </xdr:from>
    <xdr:to>
      <xdr:col>20</xdr:col>
      <xdr:colOff>38100</xdr:colOff>
      <xdr:row>37</xdr:row>
      <xdr:rowOff>92075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334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76852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6420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141288</xdr:rowOff>
    </xdr:from>
    <xdr:to>
      <xdr:col>15</xdr:col>
      <xdr:colOff>98425</xdr:colOff>
      <xdr:row>35</xdr:row>
      <xdr:rowOff>98425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5970588"/>
          <a:ext cx="889000" cy="128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104775</xdr:rowOff>
    </xdr:from>
    <xdr:to>
      <xdr:col>15</xdr:col>
      <xdr:colOff>149225</xdr:colOff>
      <xdr:row>37</xdr:row>
      <xdr:rowOff>34925</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276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19702</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36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84138</xdr:rowOff>
    </xdr:from>
    <xdr:to>
      <xdr:col>11</xdr:col>
      <xdr:colOff>9525</xdr:colOff>
      <xdr:row>35</xdr:row>
      <xdr:rowOff>98425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a:off x="1320800" y="608488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104775</xdr:rowOff>
    </xdr:from>
    <xdr:to>
      <xdr:col>11</xdr:col>
      <xdr:colOff>60325</xdr:colOff>
      <xdr:row>38</xdr:row>
      <xdr:rowOff>34925</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19702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534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161925</xdr:rowOff>
    </xdr:from>
    <xdr:to>
      <xdr:col>6</xdr:col>
      <xdr:colOff>171450</xdr:colOff>
      <xdr:row>36</xdr:row>
      <xdr:rowOff>92075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76852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24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47625</xdr:rowOff>
    </xdr:from>
    <xdr:to>
      <xdr:col>24</xdr:col>
      <xdr:colOff>76200</xdr:colOff>
      <xdr:row>34</xdr:row>
      <xdr:rowOff>149225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587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64152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572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147638</xdr:rowOff>
    </xdr:from>
    <xdr:to>
      <xdr:col>20</xdr:col>
      <xdr:colOff>38100</xdr:colOff>
      <xdr:row>35</xdr:row>
      <xdr:rowOff>77788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59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87965</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574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90488</xdr:rowOff>
    </xdr:from>
    <xdr:to>
      <xdr:col>15</xdr:col>
      <xdr:colOff>149225</xdr:colOff>
      <xdr:row>35</xdr:row>
      <xdr:rowOff>20638</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591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30815</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568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47625</xdr:rowOff>
    </xdr:from>
    <xdr:to>
      <xdr:col>11</xdr:col>
      <xdr:colOff>60325</xdr:colOff>
      <xdr:row>35</xdr:row>
      <xdr:rowOff>149225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4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159402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581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33338</xdr:rowOff>
    </xdr:from>
    <xdr:to>
      <xdr:col>6</xdr:col>
      <xdr:colOff>171450</xdr:colOff>
      <xdr:row>35</xdr:row>
      <xdr:rowOff>134938</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03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145115</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5802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食品等の価格高騰に伴う学校給食費の増などにより、前年度と比較して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今後は、各種委託料を含む経常的な事務事業の見直しを図り、コストの削減に努めるほか、上越市公共施設等総合管理計画（基本方針）・第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次上越市公の施設の適正配置計画に基づく施設の統廃合などによる維持管理経費の削減に努める。</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6" name="テキスト ボックス 125">
          <a:extLst>
            <a:ext uri="{FF2B5EF4-FFF2-40B4-BE49-F238E27FC236}">
              <a16:creationId xmlns:a16="http://schemas.microsoft.com/office/drawing/2014/main" id="{00000000-0008-0000-0400-00007E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7" name="物件費グラフ枠">
          <a:extLst>
            <a:ext uri="{FF2B5EF4-FFF2-40B4-BE49-F238E27FC236}">
              <a16:creationId xmlns:a16="http://schemas.microsoft.com/office/drawing/2014/main" id="{00000000-0008-0000-0400-00007F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61686</xdr:rowOff>
    </xdr:from>
    <xdr:to>
      <xdr:col>82</xdr:col>
      <xdr:colOff>107950</xdr:colOff>
      <xdr:row>21</xdr:row>
      <xdr:rowOff>20864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6510000" y="211908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164391</xdr:rowOff>
    </xdr:from>
    <xdr:ext cx="762000" cy="259045"/>
    <xdr:sp macro="" textlink="">
      <xdr:nvSpPr>
        <xdr:cNvPr id="129" name="物件費最小値テキスト">
          <a:extLst>
            <a:ext uri="{FF2B5EF4-FFF2-40B4-BE49-F238E27FC236}">
              <a16:creationId xmlns:a16="http://schemas.microsoft.com/office/drawing/2014/main" id="{00000000-0008-0000-0400-000081000000}"/>
            </a:ext>
          </a:extLst>
        </xdr:cNvPr>
        <xdr:cNvSpPr txBox="1"/>
      </xdr:nvSpPr>
      <xdr:spPr>
        <a:xfrm>
          <a:off x="16598900" y="3593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20864</xdr:rowOff>
    </xdr:from>
    <xdr:to>
      <xdr:col>82</xdr:col>
      <xdr:colOff>196850</xdr:colOff>
      <xdr:row>21</xdr:row>
      <xdr:rowOff>20864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3621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148063</xdr:rowOff>
    </xdr:from>
    <xdr:ext cx="762000" cy="259045"/>
    <xdr:sp macro="" textlink="">
      <xdr:nvSpPr>
        <xdr:cNvPr id="131" name="物件費最大値テキスト">
          <a:extLst>
            <a:ext uri="{FF2B5EF4-FFF2-40B4-BE49-F238E27FC236}">
              <a16:creationId xmlns:a16="http://schemas.microsoft.com/office/drawing/2014/main" id="{00000000-0008-0000-0400-000083000000}"/>
            </a:ext>
          </a:extLst>
        </xdr:cNvPr>
        <xdr:cNvSpPr txBox="1"/>
      </xdr:nvSpPr>
      <xdr:spPr>
        <a:xfrm>
          <a:off x="16598900" y="186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61686</xdr:rowOff>
    </xdr:from>
    <xdr:to>
      <xdr:col>82</xdr:col>
      <xdr:colOff>196850</xdr:colOff>
      <xdr:row>12</xdr:row>
      <xdr:rowOff>61686</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6421100" y="2119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12</xdr:row>
      <xdr:rowOff>94343</xdr:rowOff>
    </xdr:from>
    <xdr:to>
      <xdr:col>82</xdr:col>
      <xdr:colOff>107950</xdr:colOff>
      <xdr:row>12</xdr:row>
      <xdr:rowOff>159657</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5671800" y="2151743"/>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72770</xdr:rowOff>
    </xdr:from>
    <xdr:ext cx="762000" cy="259045"/>
    <xdr:sp macro="" textlink="">
      <xdr:nvSpPr>
        <xdr:cNvPr id="134" name="物件費平均値テキスト">
          <a:extLst>
            <a:ext uri="{FF2B5EF4-FFF2-40B4-BE49-F238E27FC236}">
              <a16:creationId xmlns:a16="http://schemas.microsoft.com/office/drawing/2014/main" id="{00000000-0008-0000-0400-000086000000}"/>
            </a:ext>
          </a:extLst>
        </xdr:cNvPr>
        <xdr:cNvSpPr txBox="1"/>
      </xdr:nvSpPr>
      <xdr:spPr>
        <a:xfrm>
          <a:off x="16598900" y="2644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100693</xdr:rowOff>
    </xdr:from>
    <xdr:to>
      <xdr:col>82</xdr:col>
      <xdr:colOff>158750</xdr:colOff>
      <xdr:row>16</xdr:row>
      <xdr:rowOff>30843</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64592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12</xdr:row>
      <xdr:rowOff>29029</xdr:rowOff>
    </xdr:from>
    <xdr:to>
      <xdr:col>78</xdr:col>
      <xdr:colOff>69850</xdr:colOff>
      <xdr:row>12</xdr:row>
      <xdr:rowOff>94343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4782800" y="20864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35379</xdr:rowOff>
    </xdr:from>
    <xdr:to>
      <xdr:col>78</xdr:col>
      <xdr:colOff>120650</xdr:colOff>
      <xdr:row>15</xdr:row>
      <xdr:rowOff>136979</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5621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121756</xdr:rowOff>
    </xdr:from>
    <xdr:ext cx="7366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290800" y="26935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12</xdr:row>
      <xdr:rowOff>29029</xdr:rowOff>
    </xdr:from>
    <xdr:to>
      <xdr:col>73</xdr:col>
      <xdr:colOff>180975</xdr:colOff>
      <xdr:row>12</xdr:row>
      <xdr:rowOff>45357</xdr:rowOff>
    </xdr:to>
    <xdr:cxnSp macro="">
      <xdr:nvCxnSpPr>
        <xdr:cNvPr id="139" name="直線コネクタ 138">
          <a:extLst>
            <a:ext uri="{FF2B5EF4-FFF2-40B4-BE49-F238E27FC236}">
              <a16:creationId xmlns:a16="http://schemas.microsoft.com/office/drawing/2014/main" id="{00000000-0008-0000-0400-00008B000000}"/>
            </a:ext>
          </a:extLst>
        </xdr:cNvPr>
        <xdr:cNvCxnSpPr/>
      </xdr:nvCxnSpPr>
      <xdr:spPr>
        <a:xfrm flipV="1">
          <a:off x="13893800" y="20864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43543</xdr:rowOff>
    </xdr:from>
    <xdr:to>
      <xdr:col>74</xdr:col>
      <xdr:colOff>31750</xdr:colOff>
      <xdr:row>14</xdr:row>
      <xdr:rowOff>145143</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4732000" y="244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129920</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401800" y="253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12</xdr:row>
      <xdr:rowOff>45357</xdr:rowOff>
    </xdr:from>
    <xdr:to>
      <xdr:col>69</xdr:col>
      <xdr:colOff>92075</xdr:colOff>
      <xdr:row>12</xdr:row>
      <xdr:rowOff>94343</xdr:rowOff>
    </xdr:to>
    <xdr:cxnSp macro="">
      <xdr:nvCxnSpPr>
        <xdr:cNvPr id="142" name="直線コネクタ 141">
          <a:extLst>
            <a:ext uri="{FF2B5EF4-FFF2-40B4-BE49-F238E27FC236}">
              <a16:creationId xmlns:a16="http://schemas.microsoft.com/office/drawing/2014/main" id="{00000000-0008-0000-0400-00008E000000}"/>
            </a:ext>
          </a:extLst>
        </xdr:cNvPr>
        <xdr:cNvCxnSpPr/>
      </xdr:nvCxnSpPr>
      <xdr:spPr>
        <a:xfrm flipV="1">
          <a:off x="13004800" y="21027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92529</xdr:rowOff>
    </xdr:from>
    <xdr:to>
      <xdr:col>69</xdr:col>
      <xdr:colOff>142875</xdr:colOff>
      <xdr:row>15</xdr:row>
      <xdr:rowOff>22679</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3843000" y="2492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7456</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512800" y="2579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149679</xdr:rowOff>
    </xdr:from>
    <xdr:to>
      <xdr:col>65</xdr:col>
      <xdr:colOff>53975</xdr:colOff>
      <xdr:row>16</xdr:row>
      <xdr:rowOff>79829</xdr:rowOff>
    </xdr:to>
    <xdr:sp macro="" textlink="">
      <xdr:nvSpPr>
        <xdr:cNvPr id="145" name="フローチャート: 判断 144">
          <a:extLst>
            <a:ext uri="{FF2B5EF4-FFF2-40B4-BE49-F238E27FC236}">
              <a16:creationId xmlns:a16="http://schemas.microsoft.com/office/drawing/2014/main" id="{00000000-0008-0000-0400-000091000000}"/>
            </a:ext>
          </a:extLst>
        </xdr:cNvPr>
        <xdr:cNvSpPr/>
      </xdr:nvSpPr>
      <xdr:spPr>
        <a:xfrm>
          <a:off x="12954000" y="27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64606</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6238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12</xdr:row>
      <xdr:rowOff>108857</xdr:rowOff>
    </xdr:from>
    <xdr:to>
      <xdr:col>82</xdr:col>
      <xdr:colOff>158750</xdr:colOff>
      <xdr:row>13</xdr:row>
      <xdr:rowOff>39007</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6459200" y="2166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17434</xdr:rowOff>
    </xdr:from>
    <xdr:ext cx="762000" cy="259045"/>
    <xdr:sp macro="" textlink="">
      <xdr:nvSpPr>
        <xdr:cNvPr id="153" name="物件費該当値テキスト">
          <a:extLst>
            <a:ext uri="{FF2B5EF4-FFF2-40B4-BE49-F238E27FC236}">
              <a16:creationId xmlns:a16="http://schemas.microsoft.com/office/drawing/2014/main" id="{00000000-0008-0000-0400-000099000000}"/>
            </a:ext>
          </a:extLst>
        </xdr:cNvPr>
        <xdr:cNvSpPr txBox="1"/>
      </xdr:nvSpPr>
      <xdr:spPr>
        <a:xfrm>
          <a:off x="16598900" y="2074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12</xdr:row>
      <xdr:rowOff>43543</xdr:rowOff>
    </xdr:from>
    <xdr:to>
      <xdr:col>78</xdr:col>
      <xdr:colOff>120650</xdr:colOff>
      <xdr:row>12</xdr:row>
      <xdr:rowOff>145143</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5621000" y="2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10</xdr:row>
      <xdr:rowOff>155320</xdr:rowOff>
    </xdr:from>
    <xdr:ext cx="7366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5290800" y="186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11</xdr:row>
      <xdr:rowOff>149679</xdr:rowOff>
    </xdr:from>
    <xdr:to>
      <xdr:col>74</xdr:col>
      <xdr:colOff>31750</xdr:colOff>
      <xdr:row>12</xdr:row>
      <xdr:rowOff>79829</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4732000" y="2035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10</xdr:row>
      <xdr:rowOff>90006</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4401800" y="1804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11</xdr:row>
      <xdr:rowOff>166007</xdr:rowOff>
    </xdr:from>
    <xdr:to>
      <xdr:col>69</xdr:col>
      <xdr:colOff>142875</xdr:colOff>
      <xdr:row>12</xdr:row>
      <xdr:rowOff>96157</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3843000" y="205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10</xdr:row>
      <xdr:rowOff>106334</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3512800" y="182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43543</xdr:rowOff>
    </xdr:from>
    <xdr:to>
      <xdr:col>65</xdr:col>
      <xdr:colOff>53975</xdr:colOff>
      <xdr:row>12</xdr:row>
      <xdr:rowOff>145143</xdr:rowOff>
    </xdr:to>
    <xdr:sp macro="" textlink="">
      <xdr:nvSpPr>
        <xdr:cNvPr id="160" name="楕円 159">
          <a:extLst>
            <a:ext uri="{FF2B5EF4-FFF2-40B4-BE49-F238E27FC236}">
              <a16:creationId xmlns:a16="http://schemas.microsoft.com/office/drawing/2014/main" id="{00000000-0008-0000-0400-0000A0000000}"/>
            </a:ext>
          </a:extLst>
        </xdr:cNvPr>
        <xdr:cNvSpPr/>
      </xdr:nvSpPr>
      <xdr:spPr>
        <a:xfrm>
          <a:off x="12954000" y="210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10</xdr:row>
      <xdr:rowOff>155320</xdr:rowOff>
    </xdr:from>
    <xdr:ext cx="762000" cy="259045"/>
    <xdr:sp macro="" textlink="">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12623800" y="186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70" name="正方形/長方形 169">
          <a:extLst>
            <a:ext uri="{FF2B5EF4-FFF2-40B4-BE49-F238E27FC236}">
              <a16:creationId xmlns:a16="http://schemas.microsoft.com/office/drawing/2014/main" id="{00000000-0008-0000-0400-0000AA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71" name="正方形/長方形 170">
          <a:extLst>
            <a:ext uri="{FF2B5EF4-FFF2-40B4-BE49-F238E27FC236}">
              <a16:creationId xmlns:a16="http://schemas.microsoft.com/office/drawing/2014/main" id="{00000000-0008-0000-0400-0000AB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公定価格の改定や私立保育園の認定こども園への移行による認定こども園施設型給付費の増などにより、前年度と比較して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ポイント上昇した。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費用対効果や受益者負担の観点から、今後も引き続き、給付費全体の適正な見直しを図っていく。</a:t>
          </a:r>
        </a:p>
      </xdr:txBody>
    </xdr:sp>
    <xdr:clientData/>
  </xdr:twoCellAnchor>
  <xdr:oneCellAnchor>
    <xdr:from>
      <xdr:col>3</xdr:col>
      <xdr:colOff>123825</xdr:colOff>
      <xdr:row>49</xdr:row>
      <xdr:rowOff>107950</xdr:rowOff>
    </xdr:from>
    <xdr:ext cx="298543" cy="225703"/>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90" name="扶助費グラフ枠">
          <a:extLst>
            <a:ext uri="{FF2B5EF4-FFF2-40B4-BE49-F238E27FC236}">
              <a16:creationId xmlns:a16="http://schemas.microsoft.com/office/drawing/2014/main" id="{00000000-0008-0000-0400-0000BE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118835</xdr:rowOff>
    </xdr:from>
    <xdr:to>
      <xdr:col>24</xdr:col>
      <xdr:colOff>25400</xdr:colOff>
      <xdr:row>62</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4826000" y="9205685"/>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17434</xdr:rowOff>
    </xdr:from>
    <xdr:ext cx="762000" cy="259045"/>
    <xdr:sp macro="" textlink="">
      <xdr:nvSpPr>
        <xdr:cNvPr id="192" name="扶助費最小値テキスト">
          <a:extLst>
            <a:ext uri="{FF2B5EF4-FFF2-40B4-BE49-F238E27FC236}">
              <a16:creationId xmlns:a16="http://schemas.microsoft.com/office/drawing/2014/main" id="{00000000-0008-0000-0400-0000C0000000}"/>
            </a:ext>
          </a:extLst>
        </xdr:cNvPr>
        <xdr:cNvSpPr txBox="1"/>
      </xdr:nvSpPr>
      <xdr:spPr>
        <a:xfrm>
          <a:off x="4914900" y="10647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45357</xdr:rowOff>
    </xdr:from>
    <xdr:to>
      <xdr:col>24</xdr:col>
      <xdr:colOff>114300</xdr:colOff>
      <xdr:row>62</xdr:row>
      <xdr:rowOff>45357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1067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33762</xdr:rowOff>
    </xdr:from>
    <xdr:ext cx="762000" cy="259045"/>
    <xdr:sp macro="" textlink="">
      <xdr:nvSpPr>
        <xdr:cNvPr id="194" name="扶助費最大値テキスト">
          <a:extLst>
            <a:ext uri="{FF2B5EF4-FFF2-40B4-BE49-F238E27FC236}">
              <a16:creationId xmlns:a16="http://schemas.microsoft.com/office/drawing/2014/main" id="{00000000-0008-0000-0400-0000C2000000}"/>
            </a:ext>
          </a:extLst>
        </xdr:cNvPr>
        <xdr:cNvSpPr txBox="1"/>
      </xdr:nvSpPr>
      <xdr:spPr>
        <a:xfrm>
          <a:off x="4914900" y="8949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118835</xdr:rowOff>
    </xdr:from>
    <xdr:to>
      <xdr:col>24</xdr:col>
      <xdr:colOff>114300</xdr:colOff>
      <xdr:row>53</xdr:row>
      <xdr:rowOff>118835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4737100" y="920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143328</xdr:rowOff>
    </xdr:from>
    <xdr:to>
      <xdr:col>24</xdr:col>
      <xdr:colOff>25400</xdr:colOff>
      <xdr:row>53</xdr:row>
      <xdr:rowOff>118835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3987800" y="9058728"/>
          <a:ext cx="8382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121755</xdr:rowOff>
    </xdr:from>
    <xdr:ext cx="762000" cy="259045"/>
    <xdr:sp macro="" textlink="">
      <xdr:nvSpPr>
        <xdr:cNvPr id="197" name="扶助費平均値テキスト">
          <a:extLst>
            <a:ext uri="{FF2B5EF4-FFF2-40B4-BE49-F238E27FC236}">
              <a16:creationId xmlns:a16="http://schemas.microsoft.com/office/drawing/2014/main" id="{00000000-0008-0000-0400-0000C5000000}"/>
            </a:ext>
          </a:extLst>
        </xdr:cNvPr>
        <xdr:cNvSpPr txBox="1"/>
      </xdr:nvSpPr>
      <xdr:spPr>
        <a:xfrm>
          <a:off x="4914900" y="9894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143328</xdr:rowOff>
    </xdr:from>
    <xdr:to>
      <xdr:col>19</xdr:col>
      <xdr:colOff>187325</xdr:colOff>
      <xdr:row>52</xdr:row>
      <xdr:rowOff>143328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3098800" y="90587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52</xdr:row>
      <xdr:rowOff>143328</xdr:rowOff>
    </xdr:from>
    <xdr:to>
      <xdr:col>15</xdr:col>
      <xdr:colOff>98425</xdr:colOff>
      <xdr:row>52</xdr:row>
      <xdr:rowOff>159657</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2209800" y="90587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125185</xdr:rowOff>
    </xdr:from>
    <xdr:to>
      <xdr:col>15</xdr:col>
      <xdr:colOff>149225</xdr:colOff>
      <xdr:row>57</xdr:row>
      <xdr:rowOff>55335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3048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40112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717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52</xdr:row>
      <xdr:rowOff>159657</xdr:rowOff>
    </xdr:from>
    <xdr:to>
      <xdr:col>11</xdr:col>
      <xdr:colOff>9525</xdr:colOff>
      <xdr:row>53</xdr:row>
      <xdr:rowOff>86178</xdr:rowOff>
    </xdr:to>
    <xdr:cxnSp macro="">
      <xdr:nvCxnSpPr>
        <xdr:cNvPr id="205" name="直線コネクタ 204">
          <a:extLst>
            <a:ext uri="{FF2B5EF4-FFF2-40B4-BE49-F238E27FC236}">
              <a16:creationId xmlns:a16="http://schemas.microsoft.com/office/drawing/2014/main" id="{00000000-0008-0000-0400-0000CD000000}"/>
            </a:ext>
          </a:extLst>
        </xdr:cNvPr>
        <xdr:cNvCxnSpPr/>
      </xdr:nvCxnSpPr>
      <xdr:spPr>
        <a:xfrm flipV="1">
          <a:off x="1320800" y="90750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2722</xdr:rowOff>
    </xdr:from>
    <xdr:to>
      <xdr:col>11</xdr:col>
      <xdr:colOff>60325</xdr:colOff>
      <xdr:row>57</xdr:row>
      <xdr:rowOff>104322</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2159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89099</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828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27215</xdr:rowOff>
    </xdr:from>
    <xdr:to>
      <xdr:col>6</xdr:col>
      <xdr:colOff>171450</xdr:colOff>
      <xdr:row>58</xdr:row>
      <xdr:rowOff>128815</xdr:rowOff>
    </xdr:to>
    <xdr:sp macro="" textlink="">
      <xdr:nvSpPr>
        <xdr:cNvPr id="208" name="フローチャート: 判断 207">
          <a:extLst>
            <a:ext uri="{FF2B5EF4-FFF2-40B4-BE49-F238E27FC236}">
              <a16:creationId xmlns:a16="http://schemas.microsoft.com/office/drawing/2014/main" id="{00000000-0008-0000-0400-0000D0000000}"/>
            </a:ext>
          </a:extLst>
        </xdr:cNvPr>
        <xdr:cNvSpPr/>
      </xdr:nvSpPr>
      <xdr:spPr>
        <a:xfrm>
          <a:off x="1270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113592</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939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68035</xdr:rowOff>
    </xdr:from>
    <xdr:to>
      <xdr:col>24</xdr:col>
      <xdr:colOff>76200</xdr:colOff>
      <xdr:row>53</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4775200" y="915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148062</xdr:rowOff>
    </xdr:from>
    <xdr:ext cx="762000" cy="259045"/>
    <xdr:sp macro="" textlink="">
      <xdr:nvSpPr>
        <xdr:cNvPr id="216" name="扶助費該当値テキスト">
          <a:extLst>
            <a:ext uri="{FF2B5EF4-FFF2-40B4-BE49-F238E27FC236}">
              <a16:creationId xmlns:a16="http://schemas.microsoft.com/office/drawing/2014/main" id="{00000000-0008-0000-0400-0000D8000000}"/>
            </a:ext>
          </a:extLst>
        </xdr:cNvPr>
        <xdr:cNvSpPr txBox="1"/>
      </xdr:nvSpPr>
      <xdr:spPr>
        <a:xfrm>
          <a:off x="4914900" y="9063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92528</xdr:rowOff>
    </xdr:from>
    <xdr:to>
      <xdr:col>20</xdr:col>
      <xdr:colOff>38100</xdr:colOff>
      <xdr:row>53</xdr:row>
      <xdr:rowOff>22678</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937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32855</xdr:rowOff>
    </xdr:from>
    <xdr:ext cx="7366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3606800" y="877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52</xdr:row>
      <xdr:rowOff>92528</xdr:rowOff>
    </xdr:from>
    <xdr:to>
      <xdr:col>15</xdr:col>
      <xdr:colOff>149225</xdr:colOff>
      <xdr:row>53</xdr:row>
      <xdr:rowOff>22678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3048000" y="900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51</xdr:row>
      <xdr:rowOff>32855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2717800" y="877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52</xdr:row>
      <xdr:rowOff>108857</xdr:rowOff>
    </xdr:from>
    <xdr:to>
      <xdr:col>11</xdr:col>
      <xdr:colOff>60325</xdr:colOff>
      <xdr:row>53</xdr:row>
      <xdr:rowOff>39007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2159000" y="902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49184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828800" y="879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35378</xdr:rowOff>
    </xdr:from>
    <xdr:to>
      <xdr:col>6</xdr:col>
      <xdr:colOff>171450</xdr:colOff>
      <xdr:row>53</xdr:row>
      <xdr:rowOff>136978</xdr:rowOff>
    </xdr:to>
    <xdr:sp macro="" textlink="">
      <xdr:nvSpPr>
        <xdr:cNvPr id="223" name="楕円 222">
          <a:extLst>
            <a:ext uri="{FF2B5EF4-FFF2-40B4-BE49-F238E27FC236}">
              <a16:creationId xmlns:a16="http://schemas.microsoft.com/office/drawing/2014/main" id="{00000000-0008-0000-0400-0000DF000000}"/>
            </a:ext>
          </a:extLst>
        </xdr:cNvPr>
        <xdr:cNvSpPr/>
      </xdr:nvSpPr>
      <xdr:spPr>
        <a:xfrm>
          <a:off x="1270000" y="9122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147155</xdr:rowOff>
    </xdr:from>
    <xdr:ext cx="762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939800" y="889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3" name="正方形/長方形 232">
          <a:extLst>
            <a:ext uri="{FF2B5EF4-FFF2-40B4-BE49-F238E27FC236}">
              <a16:creationId xmlns:a16="http://schemas.microsoft.com/office/drawing/2014/main" id="{00000000-0008-0000-0400-0000E9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4" name="正方形/長方形 233">
          <a:extLst>
            <a:ext uri="{FF2B5EF4-FFF2-40B4-BE49-F238E27FC236}">
              <a16:creationId xmlns:a16="http://schemas.microsoft.com/office/drawing/2014/main" id="{00000000-0008-0000-0400-0000EA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後期高齢者医療特別会計への繰出金が増加したほか、道路維持修繕工事の増などにより維持補修費が増加したため、前年度と比較して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ポイント上昇した。</a:t>
          </a:r>
        </a:p>
      </xdr:txBody>
    </xdr:sp>
    <xdr:clientData/>
  </xdr:twoCellAnchor>
  <xdr:oneCellAnchor>
    <xdr:from>
      <xdr:col>62</xdr:col>
      <xdr:colOff>6350</xdr:colOff>
      <xdr:row>49</xdr:row>
      <xdr:rowOff>107950</xdr:rowOff>
    </xdr:from>
    <xdr:ext cx="298543" cy="225703"/>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3" name="その他グラフ枠">
          <a:extLst>
            <a:ext uri="{FF2B5EF4-FFF2-40B4-BE49-F238E27FC236}">
              <a16:creationId xmlns:a16="http://schemas.microsoft.com/office/drawing/2014/main" id="{00000000-0008-0000-0400-0000FD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59</xdr:row>
      <xdr:rowOff>140607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6510000" y="9113157"/>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112684</xdr:rowOff>
    </xdr:from>
    <xdr:ext cx="762000" cy="259045"/>
    <xdr:sp macro="" textlink="">
      <xdr:nvSpPr>
        <xdr:cNvPr id="255" name="その他最小値テキスト">
          <a:extLst>
            <a:ext uri="{FF2B5EF4-FFF2-40B4-BE49-F238E27FC236}">
              <a16:creationId xmlns:a16="http://schemas.microsoft.com/office/drawing/2014/main" id="{00000000-0008-0000-0400-0000FF000000}"/>
            </a:ext>
          </a:extLst>
        </xdr:cNvPr>
        <xdr:cNvSpPr txBox="1"/>
      </xdr:nvSpPr>
      <xdr:spPr>
        <a:xfrm>
          <a:off x="16598900" y="10228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140607</xdr:rowOff>
    </xdr:from>
    <xdr:to>
      <xdr:col>82</xdr:col>
      <xdr:colOff>196850</xdr:colOff>
      <xdr:row>59</xdr:row>
      <xdr:rowOff>140607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6421100" y="10256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57" name="その他最大値テキスト">
          <a:extLst>
            <a:ext uri="{FF2B5EF4-FFF2-40B4-BE49-F238E27FC236}">
              <a16:creationId xmlns:a16="http://schemas.microsoft.com/office/drawing/2014/main" id="{00000000-0008-0000-0400-000001010000}"/>
            </a:ext>
          </a:extLst>
        </xdr:cNvPr>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127000</xdr:rowOff>
    </xdr:from>
    <xdr:to>
      <xdr:col>82</xdr:col>
      <xdr:colOff>107950</xdr:colOff>
      <xdr:row>58</xdr:row>
      <xdr:rowOff>159657</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5671800" y="100711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24692</xdr:rowOff>
    </xdr:from>
    <xdr:ext cx="762000" cy="259045"/>
    <xdr:sp macro="" textlink="">
      <xdr:nvSpPr>
        <xdr:cNvPr id="260" name="その他平均値テキスト">
          <a:extLst>
            <a:ext uri="{FF2B5EF4-FFF2-40B4-BE49-F238E27FC236}">
              <a16:creationId xmlns:a16="http://schemas.microsoft.com/office/drawing/2014/main" id="{00000000-0008-0000-0400-000004010000}"/>
            </a:ext>
          </a:extLst>
        </xdr:cNvPr>
        <xdr:cNvSpPr txBox="1"/>
      </xdr:nvSpPr>
      <xdr:spPr>
        <a:xfrm>
          <a:off x="16598900" y="9625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29028</xdr:rowOff>
    </xdr:from>
    <xdr:to>
      <xdr:col>78</xdr:col>
      <xdr:colOff>69850</xdr:colOff>
      <xdr:row>58</xdr:row>
      <xdr:rowOff>127000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4782800" y="9973128"/>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29028</xdr:rowOff>
    </xdr:from>
    <xdr:to>
      <xdr:col>73</xdr:col>
      <xdr:colOff>180975</xdr:colOff>
      <xdr:row>58</xdr:row>
      <xdr:rowOff>94343</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893800" y="99731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92528</xdr:rowOff>
    </xdr:from>
    <xdr:to>
      <xdr:col>74</xdr:col>
      <xdr:colOff>31750</xdr:colOff>
      <xdr:row>57</xdr:row>
      <xdr:rowOff>22678</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4732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32855</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401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94343</xdr:rowOff>
    </xdr:from>
    <xdr:to>
      <xdr:col>69</xdr:col>
      <xdr:colOff>92075</xdr:colOff>
      <xdr:row>62</xdr:row>
      <xdr:rowOff>83457</xdr:rowOff>
    </xdr:to>
    <xdr:cxnSp macro="">
      <xdr:nvCxnSpPr>
        <xdr:cNvPr id="268" name="直線コネクタ 267">
          <a:extLst>
            <a:ext uri="{FF2B5EF4-FFF2-40B4-BE49-F238E27FC236}">
              <a16:creationId xmlns:a16="http://schemas.microsoft.com/office/drawing/2014/main" id="{00000000-0008-0000-0400-00000C010000}"/>
            </a:ext>
          </a:extLst>
        </xdr:cNvPr>
        <xdr:cNvCxnSpPr/>
      </xdr:nvCxnSpPr>
      <xdr:spPr>
        <a:xfrm flipV="1">
          <a:off x="13004800" y="10038443"/>
          <a:ext cx="889000" cy="67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146957</xdr:rowOff>
    </xdr:from>
    <xdr:to>
      <xdr:col>69</xdr:col>
      <xdr:colOff>142875</xdr:colOff>
      <xdr:row>57</xdr:row>
      <xdr:rowOff>77107</xdr:rowOff>
    </xdr:to>
    <xdr:sp macro="" textlink="">
      <xdr:nvSpPr>
        <xdr:cNvPr id="269" name="フローチャート: 判断 268">
          <a:extLst>
            <a:ext uri="{FF2B5EF4-FFF2-40B4-BE49-F238E27FC236}">
              <a16:creationId xmlns:a16="http://schemas.microsoft.com/office/drawing/2014/main" id="{00000000-0008-0000-0400-00000D010000}"/>
            </a:ext>
          </a:extLst>
        </xdr:cNvPr>
        <xdr:cNvSpPr/>
      </xdr:nvSpPr>
      <xdr:spPr>
        <a:xfrm>
          <a:off x="13843000" y="9748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87284</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40822</xdr:rowOff>
    </xdr:from>
    <xdr:to>
      <xdr:col>65</xdr:col>
      <xdr:colOff>53975</xdr:colOff>
      <xdr:row>57</xdr:row>
      <xdr:rowOff>142422</xdr:rowOff>
    </xdr:to>
    <xdr:sp macro="" textlink="">
      <xdr:nvSpPr>
        <xdr:cNvPr id="271" name="フローチャート: 判断 270">
          <a:extLst>
            <a:ext uri="{FF2B5EF4-FFF2-40B4-BE49-F238E27FC236}">
              <a16:creationId xmlns:a16="http://schemas.microsoft.com/office/drawing/2014/main" id="{00000000-0008-0000-0400-00000F010000}"/>
            </a:ext>
          </a:extLst>
        </xdr:cNvPr>
        <xdr:cNvSpPr/>
      </xdr:nvSpPr>
      <xdr:spPr>
        <a:xfrm>
          <a:off x="12954000" y="981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152599</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582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6" name="テキスト ボックス 275">
          <a:extLst>
            <a:ext uri="{FF2B5EF4-FFF2-40B4-BE49-F238E27FC236}">
              <a16:creationId xmlns:a16="http://schemas.microsoft.com/office/drawing/2014/main" id="{00000000-0008-0000-0400-000014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108857</xdr:rowOff>
    </xdr:from>
    <xdr:to>
      <xdr:col>82</xdr:col>
      <xdr:colOff>158750</xdr:colOff>
      <xdr:row>59</xdr:row>
      <xdr:rowOff>39007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64592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80934</xdr:rowOff>
    </xdr:from>
    <xdr:ext cx="762000" cy="259045"/>
    <xdr:sp macro="" textlink="">
      <xdr:nvSpPr>
        <xdr:cNvPr id="279" name="その他該当値テキスト">
          <a:extLst>
            <a:ext uri="{FF2B5EF4-FFF2-40B4-BE49-F238E27FC236}">
              <a16:creationId xmlns:a16="http://schemas.microsoft.com/office/drawing/2014/main" id="{00000000-0008-0000-0400-000017010000}"/>
            </a:ext>
          </a:extLst>
        </xdr:cNvPr>
        <xdr:cNvSpPr txBox="1"/>
      </xdr:nvSpPr>
      <xdr:spPr>
        <a:xfrm>
          <a:off x="165989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149678</xdr:rowOff>
    </xdr:from>
    <xdr:to>
      <xdr:col>74</xdr:col>
      <xdr:colOff>31750</xdr:colOff>
      <xdr:row>58</xdr:row>
      <xdr:rowOff>79828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4732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64605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4401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43543</xdr:rowOff>
    </xdr:from>
    <xdr:to>
      <xdr:col>69</xdr:col>
      <xdr:colOff>142875</xdr:colOff>
      <xdr:row>58</xdr:row>
      <xdr:rowOff>145143</xdr:rowOff>
    </xdr:to>
    <xdr:sp macro="" textlink="">
      <xdr:nvSpPr>
        <xdr:cNvPr id="284" name="楕円 283">
          <a:extLst>
            <a:ext uri="{FF2B5EF4-FFF2-40B4-BE49-F238E27FC236}">
              <a16:creationId xmlns:a16="http://schemas.microsoft.com/office/drawing/2014/main" id="{00000000-0008-0000-0400-00001C010000}"/>
            </a:ext>
          </a:extLst>
        </xdr:cNvPr>
        <xdr:cNvSpPr/>
      </xdr:nvSpPr>
      <xdr:spPr>
        <a:xfrm>
          <a:off x="13843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129920</xdr:rowOff>
    </xdr:from>
    <xdr:ext cx="762000" cy="259045"/>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3512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32657</xdr:rowOff>
    </xdr:from>
    <xdr:to>
      <xdr:col>65</xdr:col>
      <xdr:colOff>53975</xdr:colOff>
      <xdr:row>62</xdr:row>
      <xdr:rowOff>134257</xdr:rowOff>
    </xdr:to>
    <xdr:sp macro="" textlink="">
      <xdr:nvSpPr>
        <xdr:cNvPr id="286" name="楕円 285">
          <a:extLst>
            <a:ext uri="{FF2B5EF4-FFF2-40B4-BE49-F238E27FC236}">
              <a16:creationId xmlns:a16="http://schemas.microsoft.com/office/drawing/2014/main" id="{00000000-0008-0000-0400-00001E010000}"/>
            </a:ext>
          </a:extLst>
        </xdr:cNvPr>
        <xdr:cNvSpPr/>
      </xdr:nvSpPr>
      <xdr:spPr>
        <a:xfrm>
          <a:off x="12954000" y="10662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119034</xdr:rowOff>
    </xdr:from>
    <xdr:ext cx="762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623800" y="10748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5" name="正方形/長方形 294">
          <a:extLst>
            <a:ext uri="{FF2B5EF4-FFF2-40B4-BE49-F238E27FC236}">
              <a16:creationId xmlns:a16="http://schemas.microsoft.com/office/drawing/2014/main" id="{00000000-0008-0000-0400-000027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6" name="正方形/長方形 295">
          <a:extLst>
            <a:ext uri="{FF2B5EF4-FFF2-40B4-BE49-F238E27FC236}">
              <a16:creationId xmlns:a16="http://schemas.microsoft.com/office/drawing/2014/main" id="{00000000-0008-0000-0400-000028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7" name="正方形/長方形 296">
          <a:extLst>
            <a:ext uri="{FF2B5EF4-FFF2-40B4-BE49-F238E27FC236}">
              <a16:creationId xmlns:a16="http://schemas.microsoft.com/office/drawing/2014/main" id="{00000000-0008-0000-0400-000029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病院事業会計への繰出金の増などにより、前年度と比較して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ポイント上昇した。</a:t>
          </a:r>
        </a:p>
        <a:p>
          <a:r>
            <a:rPr kumimoji="1" lang="ja-JP" altLang="en-US" sz="1300">
              <a:latin typeface="ＭＳ Ｐゴシック" panose="020B0600070205080204" pitchFamily="50" charset="-128"/>
              <a:ea typeface="ＭＳ Ｐゴシック" panose="020B0600070205080204" pitchFamily="50" charset="-128"/>
            </a:rPr>
            <a:t>　今後も引き続き、公営企業会計の経営健全化の取組を進めるとともに、各種団体への補助金について、公費投入の意義、事業効果、公平性・公正性の観点から適正化を図っていく。</a:t>
          </a:r>
        </a:p>
      </xdr:txBody>
    </xdr:sp>
    <xdr:clientData/>
  </xdr:twoCellAnchor>
  <xdr:oneCellAnchor>
    <xdr:from>
      <xdr:col>62</xdr:col>
      <xdr:colOff>6350</xdr:colOff>
      <xdr:row>29</xdr:row>
      <xdr:rowOff>107950</xdr:rowOff>
    </xdr:from>
    <xdr:ext cx="298543" cy="225703"/>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4" name="補助費等グラフ枠">
          <a:extLst>
            <a:ext uri="{FF2B5EF4-FFF2-40B4-BE49-F238E27FC236}">
              <a16:creationId xmlns:a16="http://schemas.microsoft.com/office/drawing/2014/main" id="{00000000-0008-0000-0400-00003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54610</xdr:rowOff>
    </xdr:from>
    <xdr:to>
      <xdr:col>82</xdr:col>
      <xdr:colOff>107950</xdr:colOff>
      <xdr:row>41</xdr:row>
      <xdr:rowOff>153670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6510000" y="571246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125747</xdr:rowOff>
    </xdr:from>
    <xdr:ext cx="762000" cy="259045"/>
    <xdr:sp macro="" textlink="">
      <xdr:nvSpPr>
        <xdr:cNvPr id="316" name="補助費等最小値テキスト">
          <a:extLst>
            <a:ext uri="{FF2B5EF4-FFF2-40B4-BE49-F238E27FC236}">
              <a16:creationId xmlns:a16="http://schemas.microsoft.com/office/drawing/2014/main" id="{00000000-0008-0000-0400-00003C010000}"/>
            </a:ext>
          </a:extLst>
        </xdr:cNvPr>
        <xdr:cNvSpPr txBox="1"/>
      </xdr:nvSpPr>
      <xdr:spPr>
        <a:xfrm>
          <a:off x="16598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153670</xdr:rowOff>
    </xdr:from>
    <xdr:to>
      <xdr:col>82</xdr:col>
      <xdr:colOff>196850</xdr:colOff>
      <xdr:row>41</xdr:row>
      <xdr:rowOff>153670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140987</xdr:rowOff>
    </xdr:from>
    <xdr:ext cx="762000" cy="259045"/>
    <xdr:sp macro="" textlink="">
      <xdr:nvSpPr>
        <xdr:cNvPr id="318" name="補助費等最大値テキスト">
          <a:extLst>
            <a:ext uri="{FF2B5EF4-FFF2-40B4-BE49-F238E27FC236}">
              <a16:creationId xmlns:a16="http://schemas.microsoft.com/office/drawing/2014/main" id="{00000000-0008-0000-0400-00003E010000}"/>
            </a:ext>
          </a:extLst>
        </xdr:cNvPr>
        <xdr:cNvSpPr txBox="1"/>
      </xdr:nvSpPr>
      <xdr:spPr>
        <a:xfrm>
          <a:off x="16598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54610</xdr:rowOff>
    </xdr:from>
    <xdr:to>
      <xdr:col>82</xdr:col>
      <xdr:colOff>196850</xdr:colOff>
      <xdr:row>33</xdr:row>
      <xdr:rowOff>54610</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6421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107950</xdr:rowOff>
    </xdr:from>
    <xdr:to>
      <xdr:col>82</xdr:col>
      <xdr:colOff>107950</xdr:colOff>
      <xdr:row>35</xdr:row>
      <xdr:rowOff>138430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5671800" y="61087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146067</xdr:rowOff>
    </xdr:from>
    <xdr:ext cx="762000" cy="259045"/>
    <xdr:sp macro="" textlink="">
      <xdr:nvSpPr>
        <xdr:cNvPr id="321" name="補助費等平均値テキスト">
          <a:extLst>
            <a:ext uri="{FF2B5EF4-FFF2-40B4-BE49-F238E27FC236}">
              <a16:creationId xmlns:a16="http://schemas.microsoft.com/office/drawing/2014/main" id="{00000000-0008-0000-0400-000041010000}"/>
            </a:ext>
          </a:extLst>
        </xdr:cNvPr>
        <xdr:cNvSpPr txBox="1"/>
      </xdr:nvSpPr>
      <xdr:spPr>
        <a:xfrm>
          <a:off x="16598900" y="580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6459200" y="595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100330</xdr:rowOff>
    </xdr:from>
    <xdr:to>
      <xdr:col>78</xdr:col>
      <xdr:colOff>69850</xdr:colOff>
      <xdr:row>35</xdr:row>
      <xdr:rowOff>107950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4782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114300</xdr:rowOff>
    </xdr:from>
    <xdr:to>
      <xdr:col>78</xdr:col>
      <xdr:colOff>120650</xdr:colOff>
      <xdr:row>35</xdr:row>
      <xdr:rowOff>44450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5621000" y="594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54627</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7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100330</xdr:rowOff>
    </xdr:from>
    <xdr:to>
      <xdr:col>73</xdr:col>
      <xdr:colOff>180975</xdr:colOff>
      <xdr:row>35</xdr:row>
      <xdr:rowOff>107950</xdr:rowOff>
    </xdr:to>
    <xdr:cxnSp macro="">
      <xdr:nvCxnSpPr>
        <xdr:cNvPr id="326" name="直線コネクタ 325">
          <a:extLst>
            <a:ext uri="{FF2B5EF4-FFF2-40B4-BE49-F238E27FC236}">
              <a16:creationId xmlns:a16="http://schemas.microsoft.com/office/drawing/2014/main" id="{00000000-0008-0000-0400-000046010000}"/>
            </a:ext>
          </a:extLst>
        </xdr:cNvPr>
        <xdr:cNvCxnSpPr/>
      </xdr:nvCxnSpPr>
      <xdr:spPr>
        <a:xfrm flipV="1">
          <a:off x="13893800" y="6101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83820</xdr:rowOff>
    </xdr:from>
    <xdr:to>
      <xdr:col>74</xdr:col>
      <xdr:colOff>31750</xdr:colOff>
      <xdr:row>35</xdr:row>
      <xdr:rowOff>13970</xdr:rowOff>
    </xdr:to>
    <xdr:sp macro="" textlink="">
      <xdr:nvSpPr>
        <xdr:cNvPr id="327" name="フローチャート: 判断 326">
          <a:extLst>
            <a:ext uri="{FF2B5EF4-FFF2-40B4-BE49-F238E27FC236}">
              <a16:creationId xmlns:a16="http://schemas.microsoft.com/office/drawing/2014/main" id="{00000000-0008-0000-0400-000047010000}"/>
            </a:ext>
          </a:extLst>
        </xdr:cNvPr>
        <xdr:cNvSpPr/>
      </xdr:nvSpPr>
      <xdr:spPr>
        <a:xfrm>
          <a:off x="147320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24147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568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123190</xdr:rowOff>
    </xdr:from>
    <xdr:to>
      <xdr:col>69</xdr:col>
      <xdr:colOff>92075</xdr:colOff>
      <xdr:row>35</xdr:row>
      <xdr:rowOff>107950</xdr:rowOff>
    </xdr:to>
    <xdr:cxnSp macro="">
      <xdr:nvCxnSpPr>
        <xdr:cNvPr id="329" name="直線コネクタ 328">
          <a:extLst>
            <a:ext uri="{FF2B5EF4-FFF2-40B4-BE49-F238E27FC236}">
              <a16:creationId xmlns:a16="http://schemas.microsoft.com/office/drawing/2014/main" id="{00000000-0008-0000-0400-000049010000}"/>
            </a:ext>
          </a:extLst>
        </xdr:cNvPr>
        <xdr:cNvCxnSpPr/>
      </xdr:nvCxnSpPr>
      <xdr:spPr>
        <a:xfrm>
          <a:off x="13004800" y="5781040"/>
          <a:ext cx="889000" cy="32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121920</xdr:rowOff>
    </xdr:from>
    <xdr:to>
      <xdr:col>69</xdr:col>
      <xdr:colOff>142875</xdr:colOff>
      <xdr:row>35</xdr:row>
      <xdr:rowOff>52070</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3843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62247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99060</xdr:rowOff>
    </xdr:from>
    <xdr:to>
      <xdr:col>65</xdr:col>
      <xdr:colOff>53975</xdr:colOff>
      <xdr:row>35</xdr:row>
      <xdr:rowOff>29210</xdr:rowOff>
    </xdr:to>
    <xdr:sp macro="" textlink="">
      <xdr:nvSpPr>
        <xdr:cNvPr id="332" name="フローチャート: 判断 331">
          <a:extLst>
            <a:ext uri="{FF2B5EF4-FFF2-40B4-BE49-F238E27FC236}">
              <a16:creationId xmlns:a16="http://schemas.microsoft.com/office/drawing/2014/main" id="{00000000-0008-0000-0400-00004C010000}"/>
            </a:ext>
          </a:extLst>
        </xdr:cNvPr>
        <xdr:cNvSpPr/>
      </xdr:nvSpPr>
      <xdr:spPr>
        <a:xfrm>
          <a:off x="12954000" y="592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13987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01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59707</xdr:rowOff>
    </xdr:from>
    <xdr:ext cx="762000" cy="259045"/>
    <xdr:sp macro="" textlink="">
      <xdr:nvSpPr>
        <xdr:cNvPr id="340" name="補助費等該当値テキスト">
          <a:extLst>
            <a:ext uri="{FF2B5EF4-FFF2-40B4-BE49-F238E27FC236}">
              <a16:creationId xmlns:a16="http://schemas.microsoft.com/office/drawing/2014/main" id="{00000000-0008-0000-0400-000054010000}"/>
            </a:ext>
          </a:extLst>
        </xdr:cNvPr>
        <xdr:cNvSpPr txBox="1"/>
      </xdr:nvSpPr>
      <xdr:spPr>
        <a:xfrm>
          <a:off x="16598900" y="606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57150</xdr:rowOff>
    </xdr:from>
    <xdr:to>
      <xdr:col>78</xdr:col>
      <xdr:colOff>120650</xdr:colOff>
      <xdr:row>35</xdr:row>
      <xdr:rowOff>158750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5621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143527</xdr:rowOff>
    </xdr:from>
    <xdr:ext cx="7366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5290800" y="614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49530</xdr:rowOff>
    </xdr:from>
    <xdr:to>
      <xdr:col>74</xdr:col>
      <xdr:colOff>31750</xdr:colOff>
      <xdr:row>35</xdr:row>
      <xdr:rowOff>151130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4732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57150</xdr:rowOff>
    </xdr:from>
    <xdr:to>
      <xdr:col>69</xdr:col>
      <xdr:colOff>142875</xdr:colOff>
      <xdr:row>35</xdr:row>
      <xdr:rowOff>158750</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3843000" y="605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72390</xdr:rowOff>
    </xdr:from>
    <xdr:to>
      <xdr:col>65</xdr:col>
      <xdr:colOff>53975</xdr:colOff>
      <xdr:row>34</xdr:row>
      <xdr:rowOff>2540</xdr:rowOff>
    </xdr:to>
    <xdr:sp macro="" textlink="">
      <xdr:nvSpPr>
        <xdr:cNvPr id="347" name="楕円 346">
          <a:extLst>
            <a:ext uri="{FF2B5EF4-FFF2-40B4-BE49-F238E27FC236}">
              <a16:creationId xmlns:a16="http://schemas.microsoft.com/office/drawing/2014/main" id="{00000000-0008-0000-0400-00005B010000}"/>
            </a:ext>
          </a:extLst>
        </xdr:cNvPr>
        <xdr:cNvSpPr/>
      </xdr:nvSpPr>
      <xdr:spPr>
        <a:xfrm>
          <a:off x="12954000" y="573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12717</xdr:rowOff>
    </xdr:from>
    <xdr:ext cx="762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12623800" y="549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7" name="正方形/長方形 356">
          <a:extLst>
            <a:ext uri="{FF2B5EF4-FFF2-40B4-BE49-F238E27FC236}">
              <a16:creationId xmlns:a16="http://schemas.microsoft.com/office/drawing/2014/main" id="{00000000-0008-0000-0400-00006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8" name="正方形/長方形 357">
          <a:extLst>
            <a:ext uri="{FF2B5EF4-FFF2-40B4-BE49-F238E27FC236}">
              <a16:creationId xmlns:a16="http://schemas.microsoft.com/office/drawing/2014/main" id="{00000000-0008-0000-0400-00006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前年度に第三セクター等改革推進債の一部を償還したため、令和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年度は前年度と比較して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類似団体と比較して公債費に係る経常収支比率が高い状態にあることから、今後も引き続き、市債の発行抑制などにより、将来負担の軽減を図っていく。</a:t>
          </a:r>
        </a:p>
      </xdr:txBody>
    </xdr:sp>
    <xdr:clientData/>
  </xdr:twoCellAnchor>
  <xdr:oneCellAnchor>
    <xdr:from>
      <xdr:col>3</xdr:col>
      <xdr:colOff>123825</xdr:colOff>
      <xdr:row>69</xdr:row>
      <xdr:rowOff>107950</xdr:rowOff>
    </xdr:from>
    <xdr:ext cx="298543" cy="225703"/>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5" name="公債費グラフ枠">
          <a:extLst>
            <a:ext uri="{FF2B5EF4-FFF2-40B4-BE49-F238E27FC236}">
              <a16:creationId xmlns:a16="http://schemas.microsoft.com/office/drawing/2014/main" id="{00000000-0008-0000-0400-00007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79</xdr:row>
      <xdr:rowOff>130811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4826000" y="12646660"/>
          <a:ext cx="0" cy="1028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102888</xdr:rowOff>
    </xdr:from>
    <xdr:ext cx="762000" cy="259045"/>
    <xdr:sp macro="" textlink="">
      <xdr:nvSpPr>
        <xdr:cNvPr id="377" name="公債費最小値テキスト">
          <a:extLst>
            <a:ext uri="{FF2B5EF4-FFF2-40B4-BE49-F238E27FC236}">
              <a16:creationId xmlns:a16="http://schemas.microsoft.com/office/drawing/2014/main" id="{00000000-0008-0000-0400-000079010000}"/>
            </a:ext>
          </a:extLst>
        </xdr:cNvPr>
        <xdr:cNvSpPr txBox="1"/>
      </xdr:nvSpPr>
      <xdr:spPr>
        <a:xfrm>
          <a:off x="4914900" y="13647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130811</xdr:rowOff>
    </xdr:from>
    <xdr:to>
      <xdr:col>24</xdr:col>
      <xdr:colOff>114300</xdr:colOff>
      <xdr:row>79</xdr:row>
      <xdr:rowOff>130811</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4737100" y="13675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79" name="公債費最大値テキスト">
          <a:extLst>
            <a:ext uri="{FF2B5EF4-FFF2-40B4-BE49-F238E27FC236}">
              <a16:creationId xmlns:a16="http://schemas.microsoft.com/office/drawing/2014/main" id="{00000000-0008-0000-0400-00007B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39370</xdr:rowOff>
    </xdr:from>
    <xdr:to>
      <xdr:col>24</xdr:col>
      <xdr:colOff>25400</xdr:colOff>
      <xdr:row>80</xdr:row>
      <xdr:rowOff>134620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987800" y="13583920"/>
          <a:ext cx="8382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82" name="公債費平均値テキスト">
          <a:extLst>
            <a:ext uri="{FF2B5EF4-FFF2-40B4-BE49-F238E27FC236}">
              <a16:creationId xmlns:a16="http://schemas.microsoft.com/office/drawing/2014/main" id="{00000000-0008-0000-0400-00007E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107950</xdr:rowOff>
    </xdr:from>
    <xdr:to>
      <xdr:col>19</xdr:col>
      <xdr:colOff>187325</xdr:colOff>
      <xdr:row>80</xdr:row>
      <xdr:rowOff>134620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3098800" y="1365250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83820</xdr:rowOff>
    </xdr:from>
    <xdr:to>
      <xdr:col>20</xdr:col>
      <xdr:colOff>38100</xdr:colOff>
      <xdr:row>77</xdr:row>
      <xdr:rowOff>13970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937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24147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882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107950</xdr:rowOff>
    </xdr:from>
    <xdr:to>
      <xdr:col>15</xdr:col>
      <xdr:colOff>98425</xdr:colOff>
      <xdr:row>79</xdr:row>
      <xdr:rowOff>123189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2209800" y="13652500"/>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115570</xdr:rowOff>
    </xdr:from>
    <xdr:to>
      <xdr:col>11</xdr:col>
      <xdr:colOff>9525</xdr:colOff>
      <xdr:row>79</xdr:row>
      <xdr:rowOff>123189</xdr:rowOff>
    </xdr:to>
    <xdr:cxnSp macro="">
      <xdr:nvCxnSpPr>
        <xdr:cNvPr id="390" name="直線コネクタ 389">
          <a:extLst>
            <a:ext uri="{FF2B5EF4-FFF2-40B4-BE49-F238E27FC236}">
              <a16:creationId xmlns:a16="http://schemas.microsoft.com/office/drawing/2014/main" id="{00000000-0008-0000-0400-000086010000}"/>
            </a:ext>
          </a:extLst>
        </xdr:cNvPr>
        <xdr:cNvCxnSpPr/>
      </xdr:nvCxnSpPr>
      <xdr:spPr>
        <a:xfrm>
          <a:off x="1320800" y="13660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91" name="フローチャート: 判断 390">
          <a:extLst>
            <a:ext uri="{FF2B5EF4-FFF2-40B4-BE49-F238E27FC236}">
              <a16:creationId xmlns:a16="http://schemas.microsoft.com/office/drawing/2014/main" id="{00000000-0008-0000-0400-000087010000}"/>
            </a:ext>
          </a:extLst>
        </xdr:cNvPr>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60961</xdr:rowOff>
    </xdr:from>
    <xdr:to>
      <xdr:col>6</xdr:col>
      <xdr:colOff>171450</xdr:colOff>
      <xdr:row>76</xdr:row>
      <xdr:rowOff>162561</xdr:rowOff>
    </xdr:to>
    <xdr:sp macro="" textlink="">
      <xdr:nvSpPr>
        <xdr:cNvPr id="393" name="フローチャート: 判断 392">
          <a:extLst>
            <a:ext uri="{FF2B5EF4-FFF2-40B4-BE49-F238E27FC236}">
              <a16:creationId xmlns:a16="http://schemas.microsoft.com/office/drawing/2014/main" id="{00000000-0008-0000-0400-000089010000}"/>
            </a:ext>
          </a:extLst>
        </xdr:cNvPr>
        <xdr:cNvSpPr/>
      </xdr:nvSpPr>
      <xdr:spPr>
        <a:xfrm>
          <a:off x="1270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1287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939800" y="1286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160020</xdr:rowOff>
    </xdr:from>
    <xdr:to>
      <xdr:col>24</xdr:col>
      <xdr:colOff>76200</xdr:colOff>
      <xdr:row>79</xdr:row>
      <xdr:rowOff>90170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47752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68597</xdr:rowOff>
    </xdr:from>
    <xdr:ext cx="762000" cy="259045"/>
    <xdr:sp macro="" textlink="">
      <xdr:nvSpPr>
        <xdr:cNvPr id="401" name="公債費該当値テキスト">
          <a:extLst>
            <a:ext uri="{FF2B5EF4-FFF2-40B4-BE49-F238E27FC236}">
              <a16:creationId xmlns:a16="http://schemas.microsoft.com/office/drawing/2014/main" id="{00000000-0008-0000-0400-000091010000}"/>
            </a:ext>
          </a:extLst>
        </xdr:cNvPr>
        <xdr:cNvSpPr txBox="1"/>
      </xdr:nvSpPr>
      <xdr:spPr>
        <a:xfrm>
          <a:off x="4914900" y="13441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80</xdr:row>
      <xdr:rowOff>83820</xdr:rowOff>
    </xdr:from>
    <xdr:to>
      <xdr:col>20</xdr:col>
      <xdr:colOff>38100</xdr:colOff>
      <xdr:row>81</xdr:row>
      <xdr:rowOff>13970</xdr:rowOff>
    </xdr:to>
    <xdr:sp macro="" textlink="">
      <xdr:nvSpPr>
        <xdr:cNvPr id="402" name="楕円 401">
          <a:extLst>
            <a:ext uri="{FF2B5EF4-FFF2-40B4-BE49-F238E27FC236}">
              <a16:creationId xmlns:a16="http://schemas.microsoft.com/office/drawing/2014/main" id="{00000000-0008-0000-0400-000092010000}"/>
            </a:ext>
          </a:extLst>
        </xdr:cNvPr>
        <xdr:cNvSpPr/>
      </xdr:nvSpPr>
      <xdr:spPr>
        <a:xfrm>
          <a:off x="3937000" y="1379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80</xdr:row>
      <xdr:rowOff>170197</xdr:rowOff>
    </xdr:from>
    <xdr:ext cx="736600" cy="259045"/>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3606800" y="1388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57150</xdr:rowOff>
    </xdr:from>
    <xdr:to>
      <xdr:col>15</xdr:col>
      <xdr:colOff>149225</xdr:colOff>
      <xdr:row>79</xdr:row>
      <xdr:rowOff>158750</xdr:rowOff>
    </xdr:to>
    <xdr:sp macro="" textlink="">
      <xdr:nvSpPr>
        <xdr:cNvPr id="404" name="楕円 403">
          <a:extLst>
            <a:ext uri="{FF2B5EF4-FFF2-40B4-BE49-F238E27FC236}">
              <a16:creationId xmlns:a16="http://schemas.microsoft.com/office/drawing/2014/main" id="{00000000-0008-0000-0400-000094010000}"/>
            </a:ext>
          </a:extLst>
        </xdr:cNvPr>
        <xdr:cNvSpPr/>
      </xdr:nvSpPr>
      <xdr:spPr>
        <a:xfrm>
          <a:off x="3048000" y="1360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143527</xdr:rowOff>
    </xdr:from>
    <xdr:ext cx="762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2717800" y="1368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72389</xdr:rowOff>
    </xdr:from>
    <xdr:to>
      <xdr:col>11</xdr:col>
      <xdr:colOff>60325</xdr:colOff>
      <xdr:row>80</xdr:row>
      <xdr:rowOff>2539</xdr:rowOff>
    </xdr:to>
    <xdr:sp macro="" textlink="">
      <xdr:nvSpPr>
        <xdr:cNvPr id="406" name="楕円 405">
          <a:extLst>
            <a:ext uri="{FF2B5EF4-FFF2-40B4-BE49-F238E27FC236}">
              <a16:creationId xmlns:a16="http://schemas.microsoft.com/office/drawing/2014/main" id="{00000000-0008-0000-0400-000096010000}"/>
            </a:ext>
          </a:extLst>
        </xdr:cNvPr>
        <xdr:cNvSpPr/>
      </xdr:nvSpPr>
      <xdr:spPr>
        <a:xfrm>
          <a:off x="2159000" y="13616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158766</xdr:rowOff>
    </xdr:from>
    <xdr:ext cx="762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828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64770</xdr:rowOff>
    </xdr:from>
    <xdr:to>
      <xdr:col>6</xdr:col>
      <xdr:colOff>171450</xdr:colOff>
      <xdr:row>79</xdr:row>
      <xdr:rowOff>166370</xdr:rowOff>
    </xdr:to>
    <xdr:sp macro="" textlink="">
      <xdr:nvSpPr>
        <xdr:cNvPr id="408" name="楕円 407">
          <a:extLst>
            <a:ext uri="{FF2B5EF4-FFF2-40B4-BE49-F238E27FC236}">
              <a16:creationId xmlns:a16="http://schemas.microsoft.com/office/drawing/2014/main" id="{00000000-0008-0000-0400-000098010000}"/>
            </a:ext>
          </a:extLst>
        </xdr:cNvPr>
        <xdr:cNvSpPr/>
      </xdr:nvSpPr>
      <xdr:spPr>
        <a:xfrm>
          <a:off x="1270000" y="1360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151147</xdr:rowOff>
    </xdr:from>
    <xdr:ext cx="762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939800" y="1369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7" name="正方形/長方形 416">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8" name="正方形/長方形 417">
          <a:extLst>
            <a:ext uri="{FF2B5EF4-FFF2-40B4-BE49-F238E27FC236}">
              <a16:creationId xmlns:a16="http://schemas.microsoft.com/office/drawing/2014/main" id="{00000000-0008-0000-0400-0000A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9" name="正方形/長方形 418">
          <a:extLst>
            <a:ext uri="{FF2B5EF4-FFF2-40B4-BE49-F238E27FC236}">
              <a16:creationId xmlns:a16="http://schemas.microsoft.com/office/drawing/2014/main" id="{00000000-0008-0000-0400-0000A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類似団体に比べ経常収支比率に占める公債費の割合が大きいため、公債費以外の経費については類似団体の平均を下回っている。</a:t>
          </a:r>
        </a:p>
      </xdr:txBody>
    </xdr:sp>
    <xdr:clientData/>
  </xdr:twoCellAnchor>
  <xdr:oneCellAnchor>
    <xdr:from>
      <xdr:col>62</xdr:col>
      <xdr:colOff>6350</xdr:colOff>
      <xdr:row>69</xdr:row>
      <xdr:rowOff>107950</xdr:rowOff>
    </xdr:from>
    <xdr:ext cx="298543" cy="225703"/>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6" name="公債費以外グラフ枠">
          <a:extLst>
            <a:ext uri="{FF2B5EF4-FFF2-40B4-BE49-F238E27FC236}">
              <a16:creationId xmlns:a16="http://schemas.microsoft.com/office/drawing/2014/main" id="{00000000-0008-0000-0400-0000B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168910</xdr:rowOff>
    </xdr:from>
    <xdr:to>
      <xdr:col>82</xdr:col>
      <xdr:colOff>107950</xdr:colOff>
      <xdr:row>80</xdr:row>
      <xdr:rowOff>88900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6510000" y="12684760"/>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60977</xdr:rowOff>
    </xdr:from>
    <xdr:ext cx="762000" cy="259045"/>
    <xdr:sp macro="" textlink="">
      <xdr:nvSpPr>
        <xdr:cNvPr id="438" name="公債費以外最小値テキスト">
          <a:extLst>
            <a:ext uri="{FF2B5EF4-FFF2-40B4-BE49-F238E27FC236}">
              <a16:creationId xmlns:a16="http://schemas.microsoft.com/office/drawing/2014/main" id="{00000000-0008-0000-0400-0000B6010000}"/>
            </a:ext>
          </a:extLst>
        </xdr:cNvPr>
        <xdr:cNvSpPr txBox="1"/>
      </xdr:nvSpPr>
      <xdr:spPr>
        <a:xfrm>
          <a:off x="16598900" y="13776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88900</xdr:rowOff>
    </xdr:from>
    <xdr:to>
      <xdr:col>82</xdr:col>
      <xdr:colOff>196850</xdr:colOff>
      <xdr:row>80</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6421100" y="1380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83837</xdr:rowOff>
    </xdr:from>
    <xdr:ext cx="762000" cy="259045"/>
    <xdr:sp macro="" textlink="">
      <xdr:nvSpPr>
        <xdr:cNvPr id="440" name="公債費以外最大値テキスト">
          <a:extLst>
            <a:ext uri="{FF2B5EF4-FFF2-40B4-BE49-F238E27FC236}">
              <a16:creationId xmlns:a16="http://schemas.microsoft.com/office/drawing/2014/main" id="{00000000-0008-0000-0400-0000B8010000}"/>
            </a:ext>
          </a:extLst>
        </xdr:cNvPr>
        <xdr:cNvSpPr txBox="1"/>
      </xdr:nvSpPr>
      <xdr:spPr>
        <a:xfrm>
          <a:off x="16598900" y="1242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168910</xdr:rowOff>
    </xdr:from>
    <xdr:to>
      <xdr:col>82</xdr:col>
      <xdr:colOff>196850</xdr:colOff>
      <xdr:row>73</xdr:row>
      <xdr:rowOff>168910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6421100" y="1268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146050</xdr:rowOff>
    </xdr:from>
    <xdr:to>
      <xdr:col>82</xdr:col>
      <xdr:colOff>107950</xdr:colOff>
      <xdr:row>74</xdr:row>
      <xdr:rowOff>73660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5671800" y="126619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147338</xdr:rowOff>
    </xdr:from>
    <xdr:ext cx="762000" cy="259045"/>
    <xdr:sp macro="" textlink="">
      <xdr:nvSpPr>
        <xdr:cNvPr id="443" name="公債費以外平均値テキスト">
          <a:extLst>
            <a:ext uri="{FF2B5EF4-FFF2-40B4-BE49-F238E27FC236}">
              <a16:creationId xmlns:a16="http://schemas.microsoft.com/office/drawing/2014/main" id="{00000000-0008-0000-0400-0000BB010000}"/>
            </a:ext>
          </a:extLst>
        </xdr:cNvPr>
        <xdr:cNvSpPr txBox="1"/>
      </xdr:nvSpPr>
      <xdr:spPr>
        <a:xfrm>
          <a:off x="16598900" y="13177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8890</xdr:rowOff>
    </xdr:from>
    <xdr:to>
      <xdr:col>78</xdr:col>
      <xdr:colOff>69850</xdr:colOff>
      <xdr:row>73</xdr:row>
      <xdr:rowOff>146050</xdr:rowOff>
    </xdr:to>
    <xdr:cxnSp macro="">
      <xdr:nvCxnSpPr>
        <xdr:cNvPr id="445" name="直線コネクタ 444">
          <a:extLst>
            <a:ext uri="{FF2B5EF4-FFF2-40B4-BE49-F238E27FC236}">
              <a16:creationId xmlns:a16="http://schemas.microsoft.com/office/drawing/2014/main" id="{00000000-0008-0000-0400-0000BD010000}"/>
            </a:ext>
          </a:extLst>
        </xdr:cNvPr>
        <xdr:cNvCxnSpPr/>
      </xdr:nvCxnSpPr>
      <xdr:spPr>
        <a:xfrm>
          <a:off x="14782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83820</xdr:rowOff>
    </xdr:from>
    <xdr:to>
      <xdr:col>78</xdr:col>
      <xdr:colOff>120650</xdr:colOff>
      <xdr:row>77</xdr:row>
      <xdr:rowOff>13970</xdr:rowOff>
    </xdr:to>
    <xdr:sp macro="" textlink="">
      <xdr:nvSpPr>
        <xdr:cNvPr id="446" name="フローチャート: 判断 445">
          <a:extLst>
            <a:ext uri="{FF2B5EF4-FFF2-40B4-BE49-F238E27FC236}">
              <a16:creationId xmlns:a16="http://schemas.microsoft.com/office/drawing/2014/main" id="{00000000-0008-0000-0400-0000BE010000}"/>
            </a:ext>
          </a:extLst>
        </xdr:cNvPr>
        <xdr:cNvSpPr/>
      </xdr:nvSpPr>
      <xdr:spPr>
        <a:xfrm>
          <a:off x="15621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170197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200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8890</xdr:rowOff>
    </xdr:from>
    <xdr:to>
      <xdr:col>73</xdr:col>
      <xdr:colOff>180975</xdr:colOff>
      <xdr:row>73</xdr:row>
      <xdr:rowOff>146050</xdr:rowOff>
    </xdr:to>
    <xdr:cxnSp macro="">
      <xdr:nvCxnSpPr>
        <xdr:cNvPr id="448" name="直線コネクタ 447">
          <a:extLst>
            <a:ext uri="{FF2B5EF4-FFF2-40B4-BE49-F238E27FC236}">
              <a16:creationId xmlns:a16="http://schemas.microsoft.com/office/drawing/2014/main" id="{00000000-0008-0000-0400-0000C0010000}"/>
            </a:ext>
          </a:extLst>
        </xdr:cNvPr>
        <xdr:cNvCxnSpPr/>
      </xdr:nvCxnSpPr>
      <xdr:spPr>
        <a:xfrm flipV="1">
          <a:off x="13893800" y="125247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34290</xdr:rowOff>
    </xdr:from>
    <xdr:to>
      <xdr:col>74</xdr:col>
      <xdr:colOff>31750</xdr:colOff>
      <xdr:row>75</xdr:row>
      <xdr:rowOff>135890</xdr:rowOff>
    </xdr:to>
    <xdr:sp macro="" textlink="">
      <xdr:nvSpPr>
        <xdr:cNvPr id="449" name="フローチャート: 判断 448">
          <a:extLst>
            <a:ext uri="{FF2B5EF4-FFF2-40B4-BE49-F238E27FC236}">
              <a16:creationId xmlns:a16="http://schemas.microsoft.com/office/drawing/2014/main" id="{00000000-0008-0000-0400-0000C1010000}"/>
            </a:ext>
          </a:extLst>
        </xdr:cNvPr>
        <xdr:cNvSpPr/>
      </xdr:nvSpPr>
      <xdr:spPr>
        <a:xfrm>
          <a:off x="14732000" y="12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120666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146050</xdr:rowOff>
    </xdr:from>
    <xdr:to>
      <xdr:col>69</xdr:col>
      <xdr:colOff>92075</xdr:colOff>
      <xdr:row>75</xdr:row>
      <xdr:rowOff>8890</xdr:rowOff>
    </xdr:to>
    <xdr:cxnSp macro="">
      <xdr:nvCxnSpPr>
        <xdr:cNvPr id="451" name="直線コネクタ 450">
          <a:extLst>
            <a:ext uri="{FF2B5EF4-FFF2-40B4-BE49-F238E27FC236}">
              <a16:creationId xmlns:a16="http://schemas.microsoft.com/office/drawing/2014/main" id="{00000000-0008-0000-0400-0000C3010000}"/>
            </a:ext>
          </a:extLst>
        </xdr:cNvPr>
        <xdr:cNvCxnSpPr/>
      </xdr:nvCxnSpPr>
      <xdr:spPr>
        <a:xfrm flipV="1">
          <a:off x="13004800" y="1266190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76200</xdr:rowOff>
    </xdr:from>
    <xdr:to>
      <xdr:col>69</xdr:col>
      <xdr:colOff>142875</xdr:colOff>
      <xdr:row>77</xdr:row>
      <xdr:rowOff>6350</xdr:rowOff>
    </xdr:to>
    <xdr:sp macro="" textlink="">
      <xdr:nvSpPr>
        <xdr:cNvPr id="452" name="フローチャート: 判断 451">
          <a:extLst>
            <a:ext uri="{FF2B5EF4-FFF2-40B4-BE49-F238E27FC236}">
              <a16:creationId xmlns:a16="http://schemas.microsoft.com/office/drawing/2014/main" id="{00000000-0008-0000-0400-0000C4010000}"/>
            </a:ext>
          </a:extLst>
        </xdr:cNvPr>
        <xdr:cNvSpPr/>
      </xdr:nvSpPr>
      <xdr:spPr>
        <a:xfrm>
          <a:off x="13843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162577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3512800" y="1319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144780</xdr:rowOff>
    </xdr:from>
    <xdr:to>
      <xdr:col>65</xdr:col>
      <xdr:colOff>53975</xdr:colOff>
      <xdr:row>77</xdr:row>
      <xdr:rowOff>74930</xdr:rowOff>
    </xdr:to>
    <xdr:sp macro="" textlink="">
      <xdr:nvSpPr>
        <xdr:cNvPr id="454" name="フローチャート: 判断 453">
          <a:extLst>
            <a:ext uri="{FF2B5EF4-FFF2-40B4-BE49-F238E27FC236}">
              <a16:creationId xmlns:a16="http://schemas.microsoft.com/office/drawing/2014/main" id="{00000000-0008-0000-0400-0000C6010000}"/>
            </a:ext>
          </a:extLst>
        </xdr:cNvPr>
        <xdr:cNvSpPr/>
      </xdr:nvSpPr>
      <xdr:spPr>
        <a:xfrm>
          <a:off x="12954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59707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2623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74</xdr:row>
      <xdr:rowOff>22860</xdr:rowOff>
    </xdr:from>
    <xdr:to>
      <xdr:col>82</xdr:col>
      <xdr:colOff>158750</xdr:colOff>
      <xdr:row>74</xdr:row>
      <xdr:rowOff>124460</xdr:rowOff>
    </xdr:to>
    <xdr:sp macro="" textlink="">
      <xdr:nvSpPr>
        <xdr:cNvPr id="461" name="楕円 460">
          <a:extLst>
            <a:ext uri="{FF2B5EF4-FFF2-40B4-BE49-F238E27FC236}">
              <a16:creationId xmlns:a16="http://schemas.microsoft.com/office/drawing/2014/main" id="{00000000-0008-0000-0400-0000CD010000}"/>
            </a:ext>
          </a:extLst>
        </xdr:cNvPr>
        <xdr:cNvSpPr/>
      </xdr:nvSpPr>
      <xdr:spPr>
        <a:xfrm>
          <a:off x="16459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102887</xdr:rowOff>
    </xdr:from>
    <xdr:ext cx="762000" cy="259045"/>
    <xdr:sp macro="" textlink="">
      <xdr:nvSpPr>
        <xdr:cNvPr id="462" name="公債費以外該当値テキスト">
          <a:extLst>
            <a:ext uri="{FF2B5EF4-FFF2-40B4-BE49-F238E27FC236}">
              <a16:creationId xmlns:a16="http://schemas.microsoft.com/office/drawing/2014/main" id="{00000000-0008-0000-0400-0000CE010000}"/>
            </a:ext>
          </a:extLst>
        </xdr:cNvPr>
        <xdr:cNvSpPr txBox="1"/>
      </xdr:nvSpPr>
      <xdr:spPr>
        <a:xfrm>
          <a:off x="16598900" y="1261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95250</xdr:rowOff>
    </xdr:from>
    <xdr:to>
      <xdr:col>78</xdr:col>
      <xdr:colOff>120650</xdr:colOff>
      <xdr:row>74</xdr:row>
      <xdr:rowOff>25400</xdr:rowOff>
    </xdr:to>
    <xdr:sp macro="" textlink="">
      <xdr:nvSpPr>
        <xdr:cNvPr id="463" name="楕円 462">
          <a:extLst>
            <a:ext uri="{FF2B5EF4-FFF2-40B4-BE49-F238E27FC236}">
              <a16:creationId xmlns:a16="http://schemas.microsoft.com/office/drawing/2014/main" id="{00000000-0008-0000-0400-0000CF010000}"/>
            </a:ext>
          </a:extLst>
        </xdr:cNvPr>
        <xdr:cNvSpPr/>
      </xdr:nvSpPr>
      <xdr:spPr>
        <a:xfrm>
          <a:off x="15621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35577</xdr:rowOff>
    </xdr:from>
    <xdr:ext cx="736600" cy="259045"/>
    <xdr:sp macro="" textlink="">
      <xdr:nvSpPr>
        <xdr:cNvPr id="464" name="テキスト ボックス 463">
          <a:extLst>
            <a:ext uri="{FF2B5EF4-FFF2-40B4-BE49-F238E27FC236}">
              <a16:creationId xmlns:a16="http://schemas.microsoft.com/office/drawing/2014/main" id="{00000000-0008-0000-0400-0000D0010000}"/>
            </a:ext>
          </a:extLst>
        </xdr:cNvPr>
        <xdr:cNvSpPr txBox="1"/>
      </xdr:nvSpPr>
      <xdr:spPr>
        <a:xfrm>
          <a:off x="15290800" y="1237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129540</xdr:rowOff>
    </xdr:from>
    <xdr:to>
      <xdr:col>74</xdr:col>
      <xdr:colOff>31750</xdr:colOff>
      <xdr:row>73</xdr:row>
      <xdr:rowOff>59690</xdr:rowOff>
    </xdr:to>
    <xdr:sp macro="" textlink="">
      <xdr:nvSpPr>
        <xdr:cNvPr id="465" name="楕円 464">
          <a:extLst>
            <a:ext uri="{FF2B5EF4-FFF2-40B4-BE49-F238E27FC236}">
              <a16:creationId xmlns:a16="http://schemas.microsoft.com/office/drawing/2014/main" id="{00000000-0008-0000-0400-0000D1010000}"/>
            </a:ext>
          </a:extLst>
        </xdr:cNvPr>
        <xdr:cNvSpPr/>
      </xdr:nvSpPr>
      <xdr:spPr>
        <a:xfrm>
          <a:off x="14732000" y="1247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69867</xdr:rowOff>
    </xdr:from>
    <xdr:ext cx="762000" cy="259045"/>
    <xdr:sp macro="" textlink="">
      <xdr:nvSpPr>
        <xdr:cNvPr id="466" name="テキスト ボックス 465">
          <a:extLst>
            <a:ext uri="{FF2B5EF4-FFF2-40B4-BE49-F238E27FC236}">
              <a16:creationId xmlns:a16="http://schemas.microsoft.com/office/drawing/2014/main" id="{00000000-0008-0000-0400-0000D2010000}"/>
            </a:ext>
          </a:extLst>
        </xdr:cNvPr>
        <xdr:cNvSpPr txBox="1"/>
      </xdr:nvSpPr>
      <xdr:spPr>
        <a:xfrm>
          <a:off x="14401800" y="1224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95250</xdr:rowOff>
    </xdr:from>
    <xdr:to>
      <xdr:col>69</xdr:col>
      <xdr:colOff>142875</xdr:colOff>
      <xdr:row>74</xdr:row>
      <xdr:rowOff>25400</xdr:rowOff>
    </xdr:to>
    <xdr:sp macro="" textlink="">
      <xdr:nvSpPr>
        <xdr:cNvPr id="467" name="楕円 466">
          <a:extLst>
            <a:ext uri="{FF2B5EF4-FFF2-40B4-BE49-F238E27FC236}">
              <a16:creationId xmlns:a16="http://schemas.microsoft.com/office/drawing/2014/main" id="{00000000-0008-0000-0400-0000D3010000}"/>
            </a:ext>
          </a:extLst>
        </xdr:cNvPr>
        <xdr:cNvSpPr/>
      </xdr:nvSpPr>
      <xdr:spPr>
        <a:xfrm>
          <a:off x="13843000" y="1261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35577</xdr:rowOff>
    </xdr:from>
    <xdr:ext cx="762000" cy="259045"/>
    <xdr:sp macro="" textlink="">
      <xdr:nvSpPr>
        <xdr:cNvPr id="468" name="テキスト ボックス 467">
          <a:extLst>
            <a:ext uri="{FF2B5EF4-FFF2-40B4-BE49-F238E27FC236}">
              <a16:creationId xmlns:a16="http://schemas.microsoft.com/office/drawing/2014/main" id="{00000000-0008-0000-0400-0000D4010000}"/>
            </a:ext>
          </a:extLst>
        </xdr:cNvPr>
        <xdr:cNvSpPr txBox="1"/>
      </xdr:nvSpPr>
      <xdr:spPr>
        <a:xfrm>
          <a:off x="13512800" y="1237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129540</xdr:rowOff>
    </xdr:from>
    <xdr:to>
      <xdr:col>65</xdr:col>
      <xdr:colOff>53975</xdr:colOff>
      <xdr:row>75</xdr:row>
      <xdr:rowOff>59690</xdr:rowOff>
    </xdr:to>
    <xdr:sp macro="" textlink="">
      <xdr:nvSpPr>
        <xdr:cNvPr id="469" name="楕円 468">
          <a:extLst>
            <a:ext uri="{FF2B5EF4-FFF2-40B4-BE49-F238E27FC236}">
              <a16:creationId xmlns:a16="http://schemas.microsoft.com/office/drawing/2014/main" id="{00000000-0008-0000-0400-0000D5010000}"/>
            </a:ext>
          </a:extLst>
        </xdr:cNvPr>
        <xdr:cNvSpPr/>
      </xdr:nvSpPr>
      <xdr:spPr>
        <a:xfrm>
          <a:off x="12954000" y="1281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69867</xdr:rowOff>
    </xdr:from>
    <xdr:ext cx="762000" cy="259045"/>
    <xdr:sp macro="" textlink="">
      <xdr:nvSpPr>
        <xdr:cNvPr id="470" name="テキスト ボックス 469">
          <a:extLst>
            <a:ext uri="{FF2B5EF4-FFF2-40B4-BE49-F238E27FC236}">
              <a16:creationId xmlns:a16="http://schemas.microsoft.com/office/drawing/2014/main" id="{00000000-0008-0000-0400-0000D6010000}"/>
            </a:ext>
          </a:extLst>
        </xdr:cNvPr>
        <xdr:cNvSpPr txBox="1"/>
      </xdr:nvSpPr>
      <xdr:spPr>
        <a:xfrm>
          <a:off x="12623800" y="1258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9184</xdr:rowOff>
    </xdr:from>
    <xdr:to>
      <xdr:col>29</xdr:col>
      <xdr:colOff>127000</xdr:colOff>
      <xdr:row>19</xdr:row>
      <xdr:rowOff>148401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14209"/>
          <a:ext cx="0" cy="13393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120478</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2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148401</xdr:rowOff>
    </xdr:from>
    <xdr:to>
      <xdr:col>30</xdr:col>
      <xdr:colOff>25400</xdr:colOff>
      <xdr:row>19</xdr:row>
      <xdr:rowOff>148401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357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95561</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57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9184</xdr:rowOff>
    </xdr:from>
    <xdr:to>
      <xdr:col>30</xdr:col>
      <xdr:colOff>25400</xdr:colOff>
      <xdr:row>12</xdr:row>
      <xdr:rowOff>9184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14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9184</xdr:rowOff>
    </xdr:from>
    <xdr:to>
      <xdr:col>29</xdr:col>
      <xdr:colOff>127000</xdr:colOff>
      <xdr:row>12</xdr:row>
      <xdr:rowOff>55231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114209"/>
          <a:ext cx="647700" cy="460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122224</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13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150147</xdr:rowOff>
    </xdr:from>
    <xdr:to>
      <xdr:col>29</xdr:col>
      <xdr:colOff>177800</xdr:colOff>
      <xdr:row>17</xdr:row>
      <xdr:rowOff>80297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09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55231</xdr:rowOff>
    </xdr:from>
    <xdr:to>
      <xdr:col>26</xdr:col>
      <xdr:colOff>50800</xdr:colOff>
      <xdr:row>12</xdr:row>
      <xdr:rowOff>143960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160256"/>
          <a:ext cx="698500" cy="887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40582</xdr:rowOff>
    </xdr:from>
    <xdr:to>
      <xdr:col>26</xdr:col>
      <xdr:colOff>101600</xdr:colOff>
      <xdr:row>17</xdr:row>
      <xdr:rowOff>142182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028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126959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89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143960</xdr:rowOff>
    </xdr:from>
    <xdr:to>
      <xdr:col>22</xdr:col>
      <xdr:colOff>114300</xdr:colOff>
      <xdr:row>13</xdr:row>
      <xdr:rowOff>49581</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248985"/>
          <a:ext cx="698500" cy="770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60731</xdr:rowOff>
    </xdr:from>
    <xdr:to>
      <xdr:col>22</xdr:col>
      <xdr:colOff>165100</xdr:colOff>
      <xdr:row>17</xdr:row>
      <xdr:rowOff>162331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230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147108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0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31913</xdr:rowOff>
    </xdr:from>
    <xdr:to>
      <xdr:col>18</xdr:col>
      <xdr:colOff>177800</xdr:colOff>
      <xdr:row>13</xdr:row>
      <xdr:rowOff>49581</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308388"/>
          <a:ext cx="698500" cy="17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79346</xdr:rowOff>
    </xdr:from>
    <xdr:to>
      <xdr:col>19</xdr:col>
      <xdr:colOff>38100</xdr:colOff>
      <xdr:row>18</xdr:row>
      <xdr:rowOff>9496</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416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165723</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27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138423</xdr:rowOff>
    </xdr:from>
    <xdr:to>
      <xdr:col>15</xdr:col>
      <xdr:colOff>101600</xdr:colOff>
      <xdr:row>18</xdr:row>
      <xdr:rowOff>68573</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00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53350</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129834</xdr:rowOff>
    </xdr:from>
    <xdr:to>
      <xdr:col>29</xdr:col>
      <xdr:colOff>177800</xdr:colOff>
      <xdr:row>12</xdr:row>
      <xdr:rowOff>59984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0634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76511</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010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4431</xdr:rowOff>
    </xdr:from>
    <xdr:to>
      <xdr:col>26</xdr:col>
      <xdr:colOff>101600</xdr:colOff>
      <xdr:row>12</xdr:row>
      <xdr:rowOff>106031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1094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116208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1878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93160</xdr:rowOff>
    </xdr:from>
    <xdr:to>
      <xdr:col>22</xdr:col>
      <xdr:colOff>165100</xdr:colOff>
      <xdr:row>13</xdr:row>
      <xdr:rowOff>23310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1981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33487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196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170231</xdr:rowOff>
    </xdr:from>
    <xdr:to>
      <xdr:col>19</xdr:col>
      <xdr:colOff>38100</xdr:colOff>
      <xdr:row>13</xdr:row>
      <xdr:rowOff>100381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2752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110558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04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152563</xdr:rowOff>
    </xdr:from>
    <xdr:to>
      <xdr:col>15</xdr:col>
      <xdr:colOff>101600</xdr:colOff>
      <xdr:row>13</xdr:row>
      <xdr:rowOff>82713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257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92890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02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334378</xdr:rowOff>
    </xdr:from>
    <xdr:to>
      <xdr:col>29</xdr:col>
      <xdr:colOff>127000</xdr:colOff>
      <xdr:row>38</xdr:row>
      <xdr:rowOff>153213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601828"/>
          <a:ext cx="0" cy="10189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125290</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2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153213</xdr:rowOff>
    </xdr:from>
    <xdr:to>
      <xdr:col>30</xdr:col>
      <xdr:colOff>25400</xdr:colOff>
      <xdr:row>38</xdr:row>
      <xdr:rowOff>153213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08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34</xdr:row>
      <xdr:rowOff>77855</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6345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334378</xdr:rowOff>
    </xdr:from>
    <xdr:to>
      <xdr:col>30</xdr:col>
      <xdr:colOff>25400</xdr:colOff>
      <xdr:row>34</xdr:row>
      <xdr:rowOff>334378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6018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273495</xdr:rowOff>
    </xdr:from>
    <xdr:to>
      <xdr:col>29</xdr:col>
      <xdr:colOff>127000</xdr:colOff>
      <xdr:row>34</xdr:row>
      <xdr:rowOff>334378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6198045"/>
          <a:ext cx="647700" cy="403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28656</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1533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56579</xdr:rowOff>
    </xdr:from>
    <xdr:to>
      <xdr:col>29</xdr:col>
      <xdr:colOff>177800</xdr:colOff>
      <xdr:row>37</xdr:row>
      <xdr:rowOff>158179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1812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273495</xdr:rowOff>
    </xdr:from>
    <xdr:to>
      <xdr:col>26</xdr:col>
      <xdr:colOff>50800</xdr:colOff>
      <xdr:row>34</xdr:row>
      <xdr:rowOff>341275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6198045"/>
          <a:ext cx="698500" cy="4106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32614</xdr:rowOff>
    </xdr:from>
    <xdr:to>
      <xdr:col>26</xdr:col>
      <xdr:colOff>101600</xdr:colOff>
      <xdr:row>37</xdr:row>
      <xdr:rowOff>134214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157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118991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243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299783</xdr:rowOff>
    </xdr:from>
    <xdr:to>
      <xdr:col>22</xdr:col>
      <xdr:colOff>114300</xdr:colOff>
      <xdr:row>34</xdr:row>
      <xdr:rowOff>341275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6567233"/>
          <a:ext cx="698500" cy="41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106375</xdr:rowOff>
    </xdr:from>
    <xdr:to>
      <xdr:col>22</xdr:col>
      <xdr:colOff>165100</xdr:colOff>
      <xdr:row>37</xdr:row>
      <xdr:rowOff>207975</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2310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192752</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31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200800</xdr:rowOff>
    </xdr:from>
    <xdr:to>
      <xdr:col>18</xdr:col>
      <xdr:colOff>177800</xdr:colOff>
      <xdr:row>34</xdr:row>
      <xdr:rowOff>299783</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6468250"/>
          <a:ext cx="698500" cy="989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133617</xdr:rowOff>
    </xdr:from>
    <xdr:to>
      <xdr:col>19</xdr:col>
      <xdr:colOff>38100</xdr:colOff>
      <xdr:row>37</xdr:row>
      <xdr:rowOff>235217</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2583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219994</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34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137198</xdr:rowOff>
    </xdr:from>
    <xdr:to>
      <xdr:col>15</xdr:col>
      <xdr:colOff>101600</xdr:colOff>
      <xdr:row>37</xdr:row>
      <xdr:rowOff>238798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261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223575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34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283578</xdr:rowOff>
    </xdr:from>
    <xdr:to>
      <xdr:col>29</xdr:col>
      <xdr:colOff>177800</xdr:colOff>
      <xdr:row>35</xdr:row>
      <xdr:rowOff>42278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551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230255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49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222695</xdr:rowOff>
    </xdr:from>
    <xdr:to>
      <xdr:col>26</xdr:col>
      <xdr:colOff>101600</xdr:colOff>
      <xdr:row>33</xdr:row>
      <xdr:rowOff>324295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1472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163022</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591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290475</xdr:rowOff>
    </xdr:from>
    <xdr:to>
      <xdr:col>22</xdr:col>
      <xdr:colOff>165100</xdr:colOff>
      <xdr:row>35</xdr:row>
      <xdr:rowOff>49175</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557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59352</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326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248983</xdr:rowOff>
    </xdr:from>
    <xdr:to>
      <xdr:col>19</xdr:col>
      <xdr:colOff>38100</xdr:colOff>
      <xdr:row>35</xdr:row>
      <xdr:rowOff>7683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5164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17861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8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150000</xdr:rowOff>
    </xdr:from>
    <xdr:to>
      <xdr:col>15</xdr:col>
      <xdr:colOff>101600</xdr:colOff>
      <xdr:row>34</xdr:row>
      <xdr:rowOff>251600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174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261777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18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27229</xdr:rowOff>
    </xdr:from>
    <xdr:to>
      <xdr:col>24</xdr:col>
      <xdr:colOff>62865</xdr:colOff>
      <xdr:row>39</xdr:row>
      <xdr:rowOff>22733</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42179"/>
          <a:ext cx="1270" cy="1367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26560</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13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22733</xdr:rowOff>
    </xdr:from>
    <xdr:to>
      <xdr:col>24</xdr:col>
      <xdr:colOff>152400</xdr:colOff>
      <xdr:row>39</xdr:row>
      <xdr:rowOff>22733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0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145356</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17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27229</xdr:rowOff>
    </xdr:from>
    <xdr:to>
      <xdr:col>24</xdr:col>
      <xdr:colOff>152400</xdr:colOff>
      <xdr:row>31</xdr:row>
      <xdr:rowOff>27229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4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154978</xdr:rowOff>
    </xdr:from>
    <xdr:to>
      <xdr:col>24</xdr:col>
      <xdr:colOff>63500</xdr:colOff>
      <xdr:row>31</xdr:row>
      <xdr:rowOff>27229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5298478"/>
          <a:ext cx="838200" cy="4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122686</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23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144259</xdr:rowOff>
    </xdr:from>
    <xdr:to>
      <xdr:col>24</xdr:col>
      <xdr:colOff>114300</xdr:colOff>
      <xdr:row>36</xdr:row>
      <xdr:rowOff>74409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154978</xdr:rowOff>
    </xdr:from>
    <xdr:to>
      <xdr:col>19</xdr:col>
      <xdr:colOff>177800</xdr:colOff>
      <xdr:row>31</xdr:row>
      <xdr:rowOff>26772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298478"/>
          <a:ext cx="889000" cy="43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159233</xdr:rowOff>
    </xdr:from>
    <xdr:to>
      <xdr:col>20</xdr:col>
      <xdr:colOff>38100</xdr:colOff>
      <xdr:row>36</xdr:row>
      <xdr:rowOff>89383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59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80510</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2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26772</xdr:rowOff>
    </xdr:from>
    <xdr:to>
      <xdr:col>15</xdr:col>
      <xdr:colOff>50800</xdr:colOff>
      <xdr:row>31</xdr:row>
      <xdr:rowOff>97295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341722"/>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3518</xdr:rowOff>
    </xdr:from>
    <xdr:to>
      <xdr:col>15</xdr:col>
      <xdr:colOff>101600</xdr:colOff>
      <xdr:row>36</xdr:row>
      <xdr:rowOff>105118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75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96245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6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97295</xdr:rowOff>
    </xdr:from>
    <xdr:to>
      <xdr:col>10</xdr:col>
      <xdr:colOff>114300</xdr:colOff>
      <xdr:row>31</xdr:row>
      <xdr:rowOff>114173</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412245"/>
          <a:ext cx="889000" cy="16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34341</xdr:rowOff>
    </xdr:from>
    <xdr:to>
      <xdr:col>10</xdr:col>
      <xdr:colOff>165100</xdr:colOff>
      <xdr:row>36</xdr:row>
      <xdr:rowOff>135941</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0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127068</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70917</xdr:rowOff>
    </xdr:from>
    <xdr:to>
      <xdr:col>6</xdr:col>
      <xdr:colOff>38100</xdr:colOff>
      <xdr:row>38</xdr:row>
      <xdr:rowOff>1067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1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163644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07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147879</xdr:rowOff>
    </xdr:from>
    <xdr:to>
      <xdr:col>24</xdr:col>
      <xdr:colOff>114300</xdr:colOff>
      <xdr:row>31</xdr:row>
      <xdr:rowOff>78029</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291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100906</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4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104178</xdr:rowOff>
    </xdr:from>
    <xdr:to>
      <xdr:col>20</xdr:col>
      <xdr:colOff>38100</xdr:colOff>
      <xdr:row>31</xdr:row>
      <xdr:rowOff>34328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24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29</xdr:row>
      <xdr:rowOff>50855</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022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147422</xdr:rowOff>
    </xdr:from>
    <xdr:to>
      <xdr:col>15</xdr:col>
      <xdr:colOff>101600</xdr:colOff>
      <xdr:row>31</xdr:row>
      <xdr:rowOff>77572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290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29</xdr:row>
      <xdr:rowOff>94099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06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46495</xdr:rowOff>
    </xdr:from>
    <xdr:to>
      <xdr:col>10</xdr:col>
      <xdr:colOff>165100</xdr:colOff>
      <xdr:row>31</xdr:row>
      <xdr:rowOff>148095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3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29</xdr:row>
      <xdr:rowOff>164622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13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63373</xdr:rowOff>
    </xdr:from>
    <xdr:to>
      <xdr:col>6</xdr:col>
      <xdr:colOff>38100</xdr:colOff>
      <xdr:row>31</xdr:row>
      <xdr:rowOff>164973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37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10050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15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100426</xdr:rowOff>
    </xdr:from>
    <xdr:to>
      <xdr:col>24</xdr:col>
      <xdr:colOff>62865</xdr:colOff>
      <xdr:row>59</xdr:row>
      <xdr:rowOff>48763</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844376"/>
          <a:ext cx="1270" cy="1319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52590</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6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48763</xdr:rowOff>
    </xdr:from>
    <xdr:to>
      <xdr:col>24</xdr:col>
      <xdr:colOff>152400</xdr:colOff>
      <xdr:row>59</xdr:row>
      <xdr:rowOff>48763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47103</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6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100426</xdr:rowOff>
    </xdr:from>
    <xdr:to>
      <xdr:col>24</xdr:col>
      <xdr:colOff>152400</xdr:colOff>
      <xdr:row>51</xdr:row>
      <xdr:rowOff>100426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844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51</xdr:row>
      <xdr:rowOff>100426</xdr:rowOff>
    </xdr:from>
    <xdr:to>
      <xdr:col>24</xdr:col>
      <xdr:colOff>63500</xdr:colOff>
      <xdr:row>52</xdr:row>
      <xdr:rowOff>20965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844376"/>
          <a:ext cx="838200" cy="9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90690</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5204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112263</xdr:rowOff>
    </xdr:from>
    <xdr:to>
      <xdr:col>24</xdr:col>
      <xdr:colOff>114300</xdr:colOff>
      <xdr:row>56</xdr:row>
      <xdr:rowOff>42413</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542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20965</xdr:rowOff>
    </xdr:from>
    <xdr:to>
      <xdr:col>19</xdr:col>
      <xdr:colOff>177800</xdr:colOff>
      <xdr:row>52</xdr:row>
      <xdr:rowOff>87030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936365"/>
          <a:ext cx="889000" cy="6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36642</xdr:rowOff>
    </xdr:from>
    <xdr:to>
      <xdr:col>20</xdr:col>
      <xdr:colOff>38100</xdr:colOff>
      <xdr:row>55</xdr:row>
      <xdr:rowOff>138242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466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129369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55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87030</xdr:rowOff>
    </xdr:from>
    <xdr:to>
      <xdr:col>15</xdr:col>
      <xdr:colOff>50800</xdr:colOff>
      <xdr:row>53</xdr:row>
      <xdr:rowOff>52467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002430"/>
          <a:ext cx="889000" cy="13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155925</xdr:rowOff>
    </xdr:from>
    <xdr:to>
      <xdr:col>15</xdr:col>
      <xdr:colOff>101600</xdr:colOff>
      <xdr:row>56</xdr:row>
      <xdr:rowOff>86075</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8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77202</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78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52467</xdr:rowOff>
    </xdr:from>
    <xdr:to>
      <xdr:col>10</xdr:col>
      <xdr:colOff>114300</xdr:colOff>
      <xdr:row>54</xdr:row>
      <xdr:rowOff>69017</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139317"/>
          <a:ext cx="889000" cy="188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147833</xdr:rowOff>
    </xdr:from>
    <xdr:to>
      <xdr:col>10</xdr:col>
      <xdr:colOff>165100</xdr:colOff>
      <xdr:row>58</xdr:row>
      <xdr:rowOff>77983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92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69110</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1001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137500</xdr:rowOff>
    </xdr:from>
    <xdr:to>
      <xdr:col>6</xdr:col>
      <xdr:colOff>38100</xdr:colOff>
      <xdr:row>58</xdr:row>
      <xdr:rowOff>67650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91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58777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10002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51</xdr:row>
      <xdr:rowOff>49626</xdr:rowOff>
    </xdr:from>
    <xdr:to>
      <xdr:col>24</xdr:col>
      <xdr:colOff>114300</xdr:colOff>
      <xdr:row>51</xdr:row>
      <xdr:rowOff>151226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79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2653</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7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51</xdr:row>
      <xdr:rowOff>141615</xdr:rowOff>
    </xdr:from>
    <xdr:to>
      <xdr:col>20</xdr:col>
      <xdr:colOff>38100</xdr:colOff>
      <xdr:row>52</xdr:row>
      <xdr:rowOff>71765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88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50</xdr:row>
      <xdr:rowOff>88292</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86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36230</xdr:rowOff>
    </xdr:from>
    <xdr:to>
      <xdr:col>15</xdr:col>
      <xdr:colOff>101600</xdr:colOff>
      <xdr:row>52</xdr:row>
      <xdr:rowOff>137830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95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50</xdr:row>
      <xdr:rowOff>154357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872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1667</xdr:rowOff>
    </xdr:from>
    <xdr:to>
      <xdr:col>10</xdr:col>
      <xdr:colOff>165100</xdr:colOff>
      <xdr:row>53</xdr:row>
      <xdr:rowOff>103267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8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51</xdr:row>
      <xdr:rowOff>119794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886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18217</xdr:rowOff>
    </xdr:from>
    <xdr:to>
      <xdr:col>6</xdr:col>
      <xdr:colOff>38100</xdr:colOff>
      <xdr:row>54</xdr:row>
      <xdr:rowOff>119817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2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136344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051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73</xdr:row>
      <xdr:rowOff>110630</xdr:rowOff>
    </xdr:from>
    <xdr:to>
      <xdr:col>24</xdr:col>
      <xdr:colOff>62865</xdr:colOff>
      <xdr:row>79</xdr:row>
      <xdr:rowOff>23495</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626480"/>
          <a:ext cx="1270" cy="941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27322</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71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23495</xdr:rowOff>
    </xdr:from>
    <xdr:to>
      <xdr:col>24</xdr:col>
      <xdr:colOff>152400</xdr:colOff>
      <xdr:row>79</xdr:row>
      <xdr:rowOff>23495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6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57307</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40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73</xdr:row>
      <xdr:rowOff>110630</xdr:rowOff>
    </xdr:from>
    <xdr:to>
      <xdr:col>24</xdr:col>
      <xdr:colOff>152400</xdr:colOff>
      <xdr:row>73</xdr:row>
      <xdr:rowOff>110630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62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88608</xdr:rowOff>
    </xdr:from>
    <xdr:to>
      <xdr:col>24</xdr:col>
      <xdr:colOff>63500</xdr:colOff>
      <xdr:row>73</xdr:row>
      <xdr:rowOff>110630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604458"/>
          <a:ext cx="838200" cy="22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94339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959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115912</xdr:rowOff>
    </xdr:from>
    <xdr:to>
      <xdr:col>24</xdr:col>
      <xdr:colOff>114300</xdr:colOff>
      <xdr:row>78</xdr:row>
      <xdr:rowOff>46062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17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99466</xdr:rowOff>
    </xdr:from>
    <xdr:to>
      <xdr:col>19</xdr:col>
      <xdr:colOff>177800</xdr:colOff>
      <xdr:row>73</xdr:row>
      <xdr:rowOff>88608</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908300" y="12443866"/>
          <a:ext cx="889000" cy="160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117742</xdr:rowOff>
    </xdr:from>
    <xdr:to>
      <xdr:col>20</xdr:col>
      <xdr:colOff>38100</xdr:colOff>
      <xdr:row>78</xdr:row>
      <xdr:rowOff>47892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39019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412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26124</xdr:rowOff>
    </xdr:from>
    <xdr:to>
      <xdr:col>15</xdr:col>
      <xdr:colOff>50800</xdr:colOff>
      <xdr:row>72</xdr:row>
      <xdr:rowOff>99466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019300" y="12199074"/>
          <a:ext cx="889000" cy="244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122504</xdr:rowOff>
    </xdr:from>
    <xdr:to>
      <xdr:col>15</xdr:col>
      <xdr:colOff>101600</xdr:colOff>
      <xdr:row>78</xdr:row>
      <xdr:rowOff>52654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43781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41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26124</xdr:rowOff>
    </xdr:from>
    <xdr:to>
      <xdr:col>10</xdr:col>
      <xdr:colOff>114300</xdr:colOff>
      <xdr:row>75</xdr:row>
      <xdr:rowOff>164085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2199074"/>
          <a:ext cx="889000" cy="82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124904</xdr:rowOff>
    </xdr:from>
    <xdr:to>
      <xdr:col>10</xdr:col>
      <xdr:colOff>165100</xdr:colOff>
      <xdr:row>78</xdr:row>
      <xdr:rowOff>55054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2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46181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419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160376</xdr:rowOff>
    </xdr:from>
    <xdr:to>
      <xdr:col>6</xdr:col>
      <xdr:colOff>38100</xdr:colOff>
      <xdr:row>78</xdr:row>
      <xdr:rowOff>90526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81653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45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59830</xdr:rowOff>
    </xdr:from>
    <xdr:to>
      <xdr:col>24</xdr:col>
      <xdr:colOff>114300</xdr:colOff>
      <xdr:row>73</xdr:row>
      <xdr:rowOff>161430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25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12857</xdr:rowOff>
    </xdr:from>
    <xdr:ext cx="534377"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252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37808</xdr:rowOff>
    </xdr:from>
    <xdr:to>
      <xdr:col>20</xdr:col>
      <xdr:colOff>38100</xdr:colOff>
      <xdr:row>73</xdr:row>
      <xdr:rowOff>139408</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5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71</xdr:row>
      <xdr:rowOff>155935</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32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48666</xdr:rowOff>
    </xdr:from>
    <xdr:to>
      <xdr:col>15</xdr:col>
      <xdr:colOff>101600</xdr:colOff>
      <xdr:row>72</xdr:row>
      <xdr:rowOff>150266</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239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166793</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41111" y="1216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70</xdr:row>
      <xdr:rowOff>146774</xdr:rowOff>
    </xdr:from>
    <xdr:to>
      <xdr:col>10</xdr:col>
      <xdr:colOff>165100</xdr:colOff>
      <xdr:row>71</xdr:row>
      <xdr:rowOff>76924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214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93451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52111" y="1192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113284</xdr:rowOff>
    </xdr:from>
    <xdr:to>
      <xdr:col>6</xdr:col>
      <xdr:colOff>38100</xdr:colOff>
      <xdr:row>76</xdr:row>
      <xdr:rowOff>43433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297203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59961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63111" y="12747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128482</xdr:rowOff>
    </xdr:from>
    <xdr:to>
      <xdr:col>24</xdr:col>
      <xdr:colOff>62865</xdr:colOff>
      <xdr:row>98</xdr:row>
      <xdr:rowOff>92935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58982"/>
          <a:ext cx="1270" cy="1336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96762</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98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92935</xdr:rowOff>
    </xdr:from>
    <xdr:to>
      <xdr:col>24</xdr:col>
      <xdr:colOff>152400</xdr:colOff>
      <xdr:row>98</xdr:row>
      <xdr:rowOff>92935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95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75159</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33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128482</xdr:rowOff>
    </xdr:from>
    <xdr:to>
      <xdr:col>24</xdr:col>
      <xdr:colOff>152400</xdr:colOff>
      <xdr:row>90</xdr:row>
      <xdr:rowOff>128482</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58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22723</xdr:rowOff>
    </xdr:from>
    <xdr:to>
      <xdr:col>24</xdr:col>
      <xdr:colOff>63500</xdr:colOff>
      <xdr:row>97</xdr:row>
      <xdr:rowOff>169907</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653373"/>
          <a:ext cx="838200" cy="147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169189</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2854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146312</xdr:rowOff>
    </xdr:from>
    <xdr:to>
      <xdr:col>24</xdr:col>
      <xdr:colOff>114300</xdr:colOff>
      <xdr:row>96</xdr:row>
      <xdr:rowOff>76462</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43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31671</xdr:rowOff>
    </xdr:from>
    <xdr:to>
      <xdr:col>19</xdr:col>
      <xdr:colOff>177800</xdr:colOff>
      <xdr:row>97</xdr:row>
      <xdr:rowOff>169907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662321"/>
          <a:ext cx="889000" cy="1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108479</xdr:rowOff>
    </xdr:from>
    <xdr:to>
      <xdr:col>20</xdr:col>
      <xdr:colOff>38100</xdr:colOff>
      <xdr:row>97</xdr:row>
      <xdr:rowOff>38629</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56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55156</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31671</xdr:rowOff>
    </xdr:from>
    <xdr:to>
      <xdr:col>15</xdr:col>
      <xdr:colOff>50800</xdr:colOff>
      <xdr:row>99</xdr:row>
      <xdr:rowOff>48261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662321"/>
          <a:ext cx="889000" cy="35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91235</xdr:rowOff>
    </xdr:from>
    <xdr:to>
      <xdr:col>15</xdr:col>
      <xdr:colOff>101600</xdr:colOff>
      <xdr:row>96</xdr:row>
      <xdr:rowOff>21385</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37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37912</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154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48261</xdr:rowOff>
    </xdr:from>
    <xdr:to>
      <xdr:col>10</xdr:col>
      <xdr:colOff>114300</xdr:colOff>
      <xdr:row>99</xdr:row>
      <xdr:rowOff>122408</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7021811"/>
          <a:ext cx="889000" cy="7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152222</xdr:rowOff>
    </xdr:from>
    <xdr:to>
      <xdr:col>10</xdr:col>
      <xdr:colOff>165100</xdr:colOff>
      <xdr:row>98</xdr:row>
      <xdr:rowOff>82372</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782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98899</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558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13283</xdr:rowOff>
    </xdr:from>
    <xdr:to>
      <xdr:col>6</xdr:col>
      <xdr:colOff>38100</xdr:colOff>
      <xdr:row>98</xdr:row>
      <xdr:rowOff>114883</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81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131410</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590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143373</xdr:rowOff>
    </xdr:from>
    <xdr:to>
      <xdr:col>24</xdr:col>
      <xdr:colOff>114300</xdr:colOff>
      <xdr:row>97</xdr:row>
      <xdr:rowOff>73523</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60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121800</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58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119107</xdr:rowOff>
    </xdr:from>
    <xdr:to>
      <xdr:col>20</xdr:col>
      <xdr:colOff>38100</xdr:colOff>
      <xdr:row>98</xdr:row>
      <xdr:rowOff>49257</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74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40384</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530111" y="1684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152321</xdr:rowOff>
    </xdr:from>
    <xdr:to>
      <xdr:col>15</xdr:col>
      <xdr:colOff>101600</xdr:colOff>
      <xdr:row>97</xdr:row>
      <xdr:rowOff>82471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611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73598</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70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168911</xdr:rowOff>
    </xdr:from>
    <xdr:to>
      <xdr:col>10</xdr:col>
      <xdr:colOff>165100</xdr:colOff>
      <xdr:row>99</xdr:row>
      <xdr:rowOff>99061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97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90188</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7063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71608</xdr:rowOff>
    </xdr:from>
    <xdr:to>
      <xdr:col>6</xdr:col>
      <xdr:colOff>38100</xdr:colOff>
      <xdr:row>100</xdr:row>
      <xdr:rowOff>1758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704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164335</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713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a:extLst>
            <a:ext uri="{FF2B5EF4-FFF2-40B4-BE49-F238E27FC236}">
              <a16:creationId xmlns:a16="http://schemas.microsoft.com/office/drawing/2014/main" id="{00000000-0008-0000-06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36</xdr:row>
      <xdr:rowOff>64012</xdr:rowOff>
    </xdr:from>
    <xdr:to>
      <xdr:col>54</xdr:col>
      <xdr:colOff>189865</xdr:colOff>
      <xdr:row>39</xdr:row>
      <xdr:rowOff>112475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10475595" y="6236212"/>
          <a:ext cx="1270" cy="56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116302</xdr:rowOff>
    </xdr:from>
    <xdr:ext cx="534377" cy="259045"/>
    <xdr:sp macro="" textlink="">
      <xdr:nvSpPr>
        <xdr:cNvPr id="290" name="補助費等最小値テキスト">
          <a:extLst>
            <a:ext uri="{FF2B5EF4-FFF2-40B4-BE49-F238E27FC236}">
              <a16:creationId xmlns:a16="http://schemas.microsoft.com/office/drawing/2014/main" id="{00000000-0008-0000-0600-000022010000}"/>
            </a:ext>
          </a:extLst>
        </xdr:cNvPr>
        <xdr:cNvSpPr txBox="1"/>
      </xdr:nvSpPr>
      <xdr:spPr>
        <a:xfrm>
          <a:off x="10528300" y="6802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112475</xdr:rowOff>
    </xdr:from>
    <xdr:to>
      <xdr:col>55</xdr:col>
      <xdr:colOff>88900</xdr:colOff>
      <xdr:row>39</xdr:row>
      <xdr:rowOff>112475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6799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10689</xdr:rowOff>
    </xdr:from>
    <xdr:ext cx="534377" cy="259045"/>
    <xdr:sp macro="" textlink="">
      <xdr:nvSpPr>
        <xdr:cNvPr id="292" name="補助費等最大値テキスト">
          <a:extLst>
            <a:ext uri="{FF2B5EF4-FFF2-40B4-BE49-F238E27FC236}">
              <a16:creationId xmlns:a16="http://schemas.microsoft.com/office/drawing/2014/main" id="{00000000-0008-0000-0600-000024010000}"/>
            </a:ext>
          </a:extLst>
        </xdr:cNvPr>
        <xdr:cNvSpPr txBox="1"/>
      </xdr:nvSpPr>
      <xdr:spPr>
        <a:xfrm>
          <a:off x="10528300" y="6011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64012</xdr:rowOff>
    </xdr:from>
    <xdr:to>
      <xdr:col>55</xdr:col>
      <xdr:colOff>88900</xdr:colOff>
      <xdr:row>36</xdr:row>
      <xdr:rowOff>64012</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236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24377</xdr:rowOff>
    </xdr:from>
    <xdr:to>
      <xdr:col>55</xdr:col>
      <xdr:colOff>0</xdr:colOff>
      <xdr:row>36</xdr:row>
      <xdr:rowOff>64012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9639300" y="6196577"/>
          <a:ext cx="838200" cy="3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84635</xdr:rowOff>
    </xdr:from>
    <xdr:ext cx="534377" cy="259045"/>
    <xdr:sp macro="" textlink="">
      <xdr:nvSpPr>
        <xdr:cNvPr id="295" name="補助費等平均値テキスト">
          <a:extLst>
            <a:ext uri="{FF2B5EF4-FFF2-40B4-BE49-F238E27FC236}">
              <a16:creationId xmlns:a16="http://schemas.microsoft.com/office/drawing/2014/main" id="{00000000-0008-0000-0600-000027010000}"/>
            </a:ext>
          </a:extLst>
        </xdr:cNvPr>
        <xdr:cNvSpPr txBox="1"/>
      </xdr:nvSpPr>
      <xdr:spPr>
        <a:xfrm>
          <a:off x="10528300" y="6599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106208</xdr:rowOff>
    </xdr:from>
    <xdr:to>
      <xdr:col>55</xdr:col>
      <xdr:colOff>50800</xdr:colOff>
      <xdr:row>39</xdr:row>
      <xdr:rowOff>36358</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10426700" y="6621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24377</xdr:rowOff>
    </xdr:from>
    <xdr:to>
      <xdr:col>50</xdr:col>
      <xdr:colOff>114300</xdr:colOff>
      <xdr:row>36</xdr:row>
      <xdr:rowOff>82430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8750300" y="6196577"/>
          <a:ext cx="8890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79190</xdr:rowOff>
    </xdr:from>
    <xdr:to>
      <xdr:col>50</xdr:col>
      <xdr:colOff>165100</xdr:colOff>
      <xdr:row>39</xdr:row>
      <xdr:rowOff>9340</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9588500" y="65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467</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372111" y="66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111495</xdr:rowOff>
    </xdr:from>
    <xdr:to>
      <xdr:col>45</xdr:col>
      <xdr:colOff>177800</xdr:colOff>
      <xdr:row>36</xdr:row>
      <xdr:rowOff>82430</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7861300" y="5254995"/>
          <a:ext cx="889000" cy="99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136351</xdr:rowOff>
    </xdr:from>
    <xdr:to>
      <xdr:col>46</xdr:col>
      <xdr:colOff>38100</xdr:colOff>
      <xdr:row>39</xdr:row>
      <xdr:rowOff>66501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8699500" y="6651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57628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483111" y="6744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111495</xdr:rowOff>
    </xdr:from>
    <xdr:to>
      <xdr:col>41</xdr:col>
      <xdr:colOff>50800</xdr:colOff>
      <xdr:row>37</xdr:row>
      <xdr:rowOff>144261</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6972300" y="5254995"/>
          <a:ext cx="889000" cy="1232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45934</xdr:rowOff>
    </xdr:from>
    <xdr:to>
      <xdr:col>41</xdr:col>
      <xdr:colOff>101600</xdr:colOff>
      <xdr:row>32</xdr:row>
      <xdr:rowOff>147534</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7810500" y="553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138661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7561795" y="562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20287</xdr:rowOff>
    </xdr:from>
    <xdr:to>
      <xdr:col>36</xdr:col>
      <xdr:colOff>165100</xdr:colOff>
      <xdr:row>39</xdr:row>
      <xdr:rowOff>121887</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6921500" y="6706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113014</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05111" y="679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13212</xdr:rowOff>
    </xdr:from>
    <xdr:to>
      <xdr:col>55</xdr:col>
      <xdr:colOff>50800</xdr:colOff>
      <xdr:row>36</xdr:row>
      <xdr:rowOff>114812</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10426700" y="6185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137689</xdr:rowOff>
    </xdr:from>
    <xdr:ext cx="534377" cy="259045"/>
    <xdr:sp macro="" textlink="">
      <xdr:nvSpPr>
        <xdr:cNvPr id="314" name="補助費等該当値テキスト">
          <a:extLst>
            <a:ext uri="{FF2B5EF4-FFF2-40B4-BE49-F238E27FC236}">
              <a16:creationId xmlns:a16="http://schemas.microsoft.com/office/drawing/2014/main" id="{00000000-0008-0000-0600-00003A010000}"/>
            </a:ext>
          </a:extLst>
        </xdr:cNvPr>
        <xdr:cNvSpPr txBox="1"/>
      </xdr:nvSpPr>
      <xdr:spPr>
        <a:xfrm>
          <a:off x="10528300" y="6138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145027</xdr:rowOff>
    </xdr:from>
    <xdr:to>
      <xdr:col>50</xdr:col>
      <xdr:colOff>165100</xdr:colOff>
      <xdr:row>36</xdr:row>
      <xdr:rowOff>75177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9588500" y="614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91704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9372111" y="5921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31630</xdr:rowOff>
    </xdr:from>
    <xdr:to>
      <xdr:col>46</xdr:col>
      <xdr:colOff>38100</xdr:colOff>
      <xdr:row>36</xdr:row>
      <xdr:rowOff>133230</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8699500" y="620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149757</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8483111" y="597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60695</xdr:rowOff>
    </xdr:from>
    <xdr:to>
      <xdr:col>41</xdr:col>
      <xdr:colOff>101600</xdr:colOff>
      <xdr:row>30</xdr:row>
      <xdr:rowOff>162295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7810500" y="520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7372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7561795" y="4979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93461</xdr:rowOff>
    </xdr:from>
    <xdr:to>
      <xdr:col>36</xdr:col>
      <xdr:colOff>165100</xdr:colOff>
      <xdr:row>38</xdr:row>
      <xdr:rowOff>23611</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6921500" y="643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40138</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705111" y="6212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id="{00000000-0008-0000-06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24390</xdr:rowOff>
    </xdr:from>
    <xdr:to>
      <xdr:col>54</xdr:col>
      <xdr:colOff>189865</xdr:colOff>
      <xdr:row>59</xdr:row>
      <xdr:rowOff>69539</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10475595" y="8768340"/>
          <a:ext cx="1270" cy="1416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73366</xdr:rowOff>
    </xdr:from>
    <xdr:ext cx="534377" cy="259045"/>
    <xdr:sp macro="" textlink="">
      <xdr:nvSpPr>
        <xdr:cNvPr id="348" name="普通建設事業費最小値テキスト">
          <a:extLst>
            <a:ext uri="{FF2B5EF4-FFF2-40B4-BE49-F238E27FC236}">
              <a16:creationId xmlns:a16="http://schemas.microsoft.com/office/drawing/2014/main" id="{00000000-0008-0000-0600-00005C010000}"/>
            </a:ext>
          </a:extLst>
        </xdr:cNvPr>
        <xdr:cNvSpPr txBox="1"/>
      </xdr:nvSpPr>
      <xdr:spPr>
        <a:xfrm>
          <a:off x="10528300" y="10188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69539</xdr:rowOff>
    </xdr:from>
    <xdr:to>
      <xdr:col>55</xdr:col>
      <xdr:colOff>88900</xdr:colOff>
      <xdr:row>59</xdr:row>
      <xdr:rowOff>69539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10185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142517</xdr:rowOff>
    </xdr:from>
    <xdr:ext cx="534377" cy="259045"/>
    <xdr:sp macro="" textlink="">
      <xdr:nvSpPr>
        <xdr:cNvPr id="350" name="普通建設事業費最大値テキスト">
          <a:extLst>
            <a:ext uri="{FF2B5EF4-FFF2-40B4-BE49-F238E27FC236}">
              <a16:creationId xmlns:a16="http://schemas.microsoft.com/office/drawing/2014/main" id="{00000000-0008-0000-0600-00005E010000}"/>
            </a:ext>
          </a:extLst>
        </xdr:cNvPr>
        <xdr:cNvSpPr txBox="1"/>
      </xdr:nvSpPr>
      <xdr:spPr>
        <a:xfrm>
          <a:off x="10528300" y="854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24390</xdr:rowOff>
    </xdr:from>
    <xdr:to>
      <xdr:col>55</xdr:col>
      <xdr:colOff>88900</xdr:colOff>
      <xdr:row>51</xdr:row>
      <xdr:rowOff>24390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8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25247</xdr:rowOff>
    </xdr:from>
    <xdr:to>
      <xdr:col>55</xdr:col>
      <xdr:colOff>0</xdr:colOff>
      <xdr:row>56</xdr:row>
      <xdr:rowOff>86113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9639300" y="9626447"/>
          <a:ext cx="838200" cy="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146562</xdr:rowOff>
    </xdr:from>
    <xdr:ext cx="534377" cy="259045"/>
    <xdr:sp macro="" textlink="">
      <xdr:nvSpPr>
        <xdr:cNvPr id="353" name="普通建設事業費平均値テキスト">
          <a:extLst>
            <a:ext uri="{FF2B5EF4-FFF2-40B4-BE49-F238E27FC236}">
              <a16:creationId xmlns:a16="http://schemas.microsoft.com/office/drawing/2014/main" id="{00000000-0008-0000-0600-000061010000}"/>
            </a:ext>
          </a:extLst>
        </xdr:cNvPr>
        <xdr:cNvSpPr txBox="1"/>
      </xdr:nvSpPr>
      <xdr:spPr>
        <a:xfrm>
          <a:off x="10528300" y="9404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123685</xdr:rowOff>
    </xdr:from>
    <xdr:to>
      <xdr:col>55</xdr:col>
      <xdr:colOff>50800</xdr:colOff>
      <xdr:row>56</xdr:row>
      <xdr:rowOff>53835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10426700" y="955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160960</xdr:rowOff>
    </xdr:from>
    <xdr:to>
      <xdr:col>50</xdr:col>
      <xdr:colOff>114300</xdr:colOff>
      <xdr:row>56</xdr:row>
      <xdr:rowOff>86113</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8750300" y="9590710"/>
          <a:ext cx="889000" cy="96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10166</xdr:rowOff>
    </xdr:from>
    <xdr:to>
      <xdr:col>50</xdr:col>
      <xdr:colOff>165100</xdr:colOff>
      <xdr:row>56</xdr:row>
      <xdr:rowOff>111766</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9588500" y="96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128293</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372111" y="93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160960</xdr:rowOff>
    </xdr:from>
    <xdr:to>
      <xdr:col>45</xdr:col>
      <xdr:colOff>177800</xdr:colOff>
      <xdr:row>56</xdr:row>
      <xdr:rowOff>170942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7861300" y="9590710"/>
          <a:ext cx="889000" cy="181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115074</xdr:rowOff>
    </xdr:from>
    <xdr:to>
      <xdr:col>46</xdr:col>
      <xdr:colOff>38100</xdr:colOff>
      <xdr:row>57</xdr:row>
      <xdr:rowOff>45224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8699500" y="971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36351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483111" y="980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22504</xdr:rowOff>
    </xdr:from>
    <xdr:to>
      <xdr:col>41</xdr:col>
      <xdr:colOff>50800</xdr:colOff>
      <xdr:row>56</xdr:row>
      <xdr:rowOff>170942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6972300" y="9452254"/>
          <a:ext cx="889000" cy="3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64878</xdr:rowOff>
    </xdr:from>
    <xdr:to>
      <xdr:col>41</xdr:col>
      <xdr:colOff>101600</xdr:colOff>
      <xdr:row>56</xdr:row>
      <xdr:rowOff>166478</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7810500" y="966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11555</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9441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12033</xdr:rowOff>
    </xdr:from>
    <xdr:to>
      <xdr:col>36</xdr:col>
      <xdr:colOff>165100</xdr:colOff>
      <xdr:row>56</xdr:row>
      <xdr:rowOff>113633</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6921500" y="961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104760</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05111" y="970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145897</xdr:rowOff>
    </xdr:from>
    <xdr:to>
      <xdr:col>55</xdr:col>
      <xdr:colOff>50800</xdr:colOff>
      <xdr:row>56</xdr:row>
      <xdr:rowOff>76047</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10426700" y="9575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124324</xdr:rowOff>
    </xdr:from>
    <xdr:ext cx="534377" cy="259045"/>
    <xdr:sp macro="" textlink="">
      <xdr:nvSpPr>
        <xdr:cNvPr id="372" name="普通建設事業費該当値テキスト">
          <a:extLst>
            <a:ext uri="{FF2B5EF4-FFF2-40B4-BE49-F238E27FC236}">
              <a16:creationId xmlns:a16="http://schemas.microsoft.com/office/drawing/2014/main" id="{00000000-0008-0000-0600-000074010000}"/>
            </a:ext>
          </a:extLst>
        </xdr:cNvPr>
        <xdr:cNvSpPr txBox="1"/>
      </xdr:nvSpPr>
      <xdr:spPr>
        <a:xfrm>
          <a:off x="10528300" y="955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35313</xdr:rowOff>
    </xdr:from>
    <xdr:to>
      <xdr:col>50</xdr:col>
      <xdr:colOff>165100</xdr:colOff>
      <xdr:row>56</xdr:row>
      <xdr:rowOff>136913</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9588500" y="96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128040</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9372111" y="9729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110160</xdr:rowOff>
    </xdr:from>
    <xdr:to>
      <xdr:col>46</xdr:col>
      <xdr:colOff>38100</xdr:colOff>
      <xdr:row>56</xdr:row>
      <xdr:rowOff>40310</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8699500" y="953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56837</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8483111" y="931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120142</xdr:rowOff>
    </xdr:from>
    <xdr:to>
      <xdr:col>41</xdr:col>
      <xdr:colOff>101600</xdr:colOff>
      <xdr:row>57</xdr:row>
      <xdr:rowOff>50292</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7810500" y="972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41419</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7594111" y="9814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143154</xdr:rowOff>
    </xdr:from>
    <xdr:to>
      <xdr:col>36</xdr:col>
      <xdr:colOff>165100</xdr:colOff>
      <xdr:row>55</xdr:row>
      <xdr:rowOff>73304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6921500" y="940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89831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705111" y="917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5031</xdr:rowOff>
    </xdr:from>
    <xdr:to>
      <xdr:col>54</xdr:col>
      <xdr:colOff>189865</xdr:colOff>
      <xdr:row>78</xdr:row>
      <xdr:rowOff>133299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349431"/>
          <a:ext cx="1270" cy="1156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137126</xdr:rowOff>
    </xdr:from>
    <xdr:ext cx="378565"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102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133299</xdr:rowOff>
    </xdr:from>
    <xdr:to>
      <xdr:col>55</xdr:col>
      <xdr:colOff>88900</xdr:colOff>
      <xdr:row>78</xdr:row>
      <xdr:rowOff>133299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0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123158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124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72</xdr:row>
      <xdr:rowOff>5031</xdr:rowOff>
    </xdr:from>
    <xdr:to>
      <xdr:col>55</xdr:col>
      <xdr:colOff>88900</xdr:colOff>
      <xdr:row>72</xdr:row>
      <xdr:rowOff>5031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349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100403</xdr:rowOff>
    </xdr:from>
    <xdr:to>
      <xdr:col>55</xdr:col>
      <xdr:colOff>0</xdr:colOff>
      <xdr:row>77</xdr:row>
      <xdr:rowOff>159702</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02053"/>
          <a:ext cx="838200" cy="5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109171</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29679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86294</xdr:rowOff>
    </xdr:from>
    <xdr:to>
      <xdr:col>55</xdr:col>
      <xdr:colOff>50800</xdr:colOff>
      <xdr:row>77</xdr:row>
      <xdr:rowOff>16444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116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159702</xdr:rowOff>
    </xdr:from>
    <xdr:to>
      <xdr:col>50</xdr:col>
      <xdr:colOff>114300</xdr:colOff>
      <xdr:row>78</xdr:row>
      <xdr:rowOff>71005</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361352"/>
          <a:ext cx="889000" cy="82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105291</xdr:rowOff>
    </xdr:from>
    <xdr:to>
      <xdr:col>50</xdr:col>
      <xdr:colOff>165100</xdr:colOff>
      <xdr:row>77</xdr:row>
      <xdr:rowOff>35441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13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51967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291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71005</xdr:rowOff>
    </xdr:from>
    <xdr:to>
      <xdr:col>45</xdr:col>
      <xdr:colOff>177800</xdr:colOff>
      <xdr:row>78</xdr:row>
      <xdr:rowOff>79555</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7861300" y="13444105"/>
          <a:ext cx="889000" cy="8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1186</xdr:rowOff>
    </xdr:from>
    <xdr:to>
      <xdr:col>46</xdr:col>
      <xdr:colOff>38100</xdr:colOff>
      <xdr:row>77</xdr:row>
      <xdr:rowOff>102786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202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119313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297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101181</xdr:rowOff>
    </xdr:from>
    <xdr:to>
      <xdr:col>41</xdr:col>
      <xdr:colOff>50800</xdr:colOff>
      <xdr:row>78</xdr:row>
      <xdr:rowOff>79555</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302831"/>
          <a:ext cx="889000" cy="149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18652</xdr:rowOff>
    </xdr:from>
    <xdr:to>
      <xdr:col>41</xdr:col>
      <xdr:colOff>101600</xdr:colOff>
      <xdr:row>77</xdr:row>
      <xdr:rowOff>120252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20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136779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29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142210</xdr:rowOff>
    </xdr:from>
    <xdr:to>
      <xdr:col>36</xdr:col>
      <xdr:colOff>165100</xdr:colOff>
      <xdr:row>77</xdr:row>
      <xdr:rowOff>72360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17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88886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2947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49603</xdr:rowOff>
    </xdr:from>
    <xdr:to>
      <xdr:col>55</xdr:col>
      <xdr:colOff>50800</xdr:colOff>
      <xdr:row>77</xdr:row>
      <xdr:rowOff>151203</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28030</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2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108902</xdr:rowOff>
    </xdr:from>
    <xdr:to>
      <xdr:col>50</xdr:col>
      <xdr:colOff>165100</xdr:colOff>
      <xdr:row>78</xdr:row>
      <xdr:rowOff>39052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31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30179</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403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20205</xdr:rowOff>
    </xdr:from>
    <xdr:to>
      <xdr:col>46</xdr:col>
      <xdr:colOff>38100</xdr:colOff>
      <xdr:row>78</xdr:row>
      <xdr:rowOff>121805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393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112932</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486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28755</xdr:rowOff>
    </xdr:from>
    <xdr:to>
      <xdr:col>41</xdr:col>
      <xdr:colOff>101600</xdr:colOff>
      <xdr:row>78</xdr:row>
      <xdr:rowOff>130355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121482</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494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50381</xdr:rowOff>
    </xdr:from>
    <xdr:to>
      <xdr:col>36</xdr:col>
      <xdr:colOff>165100</xdr:colOff>
      <xdr:row>77</xdr:row>
      <xdr:rowOff>151981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252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143108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344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120889</xdr:rowOff>
    </xdr:from>
    <xdr:to>
      <xdr:col>54</xdr:col>
      <xdr:colOff>189865</xdr:colOff>
      <xdr:row>98</xdr:row>
      <xdr:rowOff>138492</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551389"/>
          <a:ext cx="1270" cy="138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142319</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94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138492</xdr:rowOff>
    </xdr:from>
    <xdr:to>
      <xdr:col>55</xdr:col>
      <xdr:colOff>88900</xdr:colOff>
      <xdr:row>98</xdr:row>
      <xdr:rowOff>138492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94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67566</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2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120889</xdr:rowOff>
    </xdr:from>
    <xdr:to>
      <xdr:col>55</xdr:col>
      <xdr:colOff>88900</xdr:colOff>
      <xdr:row>90</xdr:row>
      <xdr:rowOff>120889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551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43622</xdr:rowOff>
    </xdr:from>
    <xdr:to>
      <xdr:col>55</xdr:col>
      <xdr:colOff>0</xdr:colOff>
      <xdr:row>95</xdr:row>
      <xdr:rowOff>169385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331372"/>
          <a:ext cx="838200" cy="1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216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459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21789</xdr:rowOff>
    </xdr:from>
    <xdr:to>
      <xdr:col>55</xdr:col>
      <xdr:colOff>50800</xdr:colOff>
      <xdr:row>96</xdr:row>
      <xdr:rowOff>123389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80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161874</xdr:rowOff>
    </xdr:from>
    <xdr:to>
      <xdr:col>50</xdr:col>
      <xdr:colOff>114300</xdr:colOff>
      <xdr:row>95</xdr:row>
      <xdr:rowOff>169385</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106724"/>
          <a:ext cx="889000" cy="35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102715</xdr:rowOff>
    </xdr:from>
    <xdr:to>
      <xdr:col>50</xdr:col>
      <xdr:colOff>165100</xdr:colOff>
      <xdr:row>97</xdr:row>
      <xdr:rowOff>32865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56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23992</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654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161874</xdr:rowOff>
    </xdr:from>
    <xdr:to>
      <xdr:col>45</xdr:col>
      <xdr:colOff>177800</xdr:colOff>
      <xdr:row>95</xdr:row>
      <xdr:rowOff>148746</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flipV="1">
          <a:off x="7861300" y="16106724"/>
          <a:ext cx="889000" cy="329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49189</xdr:rowOff>
    </xdr:from>
    <xdr:to>
      <xdr:col>46</xdr:col>
      <xdr:colOff>38100</xdr:colOff>
      <xdr:row>97</xdr:row>
      <xdr:rowOff>150789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67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141916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58220</xdr:rowOff>
    </xdr:from>
    <xdr:to>
      <xdr:col>41</xdr:col>
      <xdr:colOff>50800</xdr:colOff>
      <xdr:row>95</xdr:row>
      <xdr:rowOff>148746</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6972300" y="16174520"/>
          <a:ext cx="889000" cy="26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123157</xdr:rowOff>
    </xdr:from>
    <xdr:to>
      <xdr:col>41</xdr:col>
      <xdr:colOff>101600</xdr:colOff>
      <xdr:row>97</xdr:row>
      <xdr:rowOff>53307</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582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44434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67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84589</xdr:rowOff>
    </xdr:from>
    <xdr:to>
      <xdr:col>36</xdr:col>
      <xdr:colOff>165100</xdr:colOff>
      <xdr:row>97</xdr:row>
      <xdr:rowOff>14739</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543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5866</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63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164272</xdr:rowOff>
    </xdr:from>
    <xdr:to>
      <xdr:col>55</xdr:col>
      <xdr:colOff>50800</xdr:colOff>
      <xdr:row>95</xdr:row>
      <xdr:rowOff>94422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28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15699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13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118585</xdr:rowOff>
    </xdr:from>
    <xdr:to>
      <xdr:col>50</xdr:col>
      <xdr:colOff>165100</xdr:colOff>
      <xdr:row>96</xdr:row>
      <xdr:rowOff>48735</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40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65262</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18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111074</xdr:rowOff>
    </xdr:from>
    <xdr:to>
      <xdr:col>46</xdr:col>
      <xdr:colOff>38100</xdr:colOff>
      <xdr:row>94</xdr:row>
      <xdr:rowOff>41224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05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57751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83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97946</xdr:rowOff>
    </xdr:from>
    <xdr:to>
      <xdr:col>41</xdr:col>
      <xdr:colOff>101600</xdr:colOff>
      <xdr:row>96</xdr:row>
      <xdr:rowOff>28096</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38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44623</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16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7420</xdr:rowOff>
    </xdr:from>
    <xdr:to>
      <xdr:col>36</xdr:col>
      <xdr:colOff>165100</xdr:colOff>
      <xdr:row>94</xdr:row>
      <xdr:rowOff>109020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12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125547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589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115697</xdr:rowOff>
    </xdr:from>
    <xdr:to>
      <xdr:col>85</xdr:col>
      <xdr:colOff>126364</xdr:colOff>
      <xdr:row>38</xdr:row>
      <xdr:rowOff>139700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430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62374</xdr:rowOff>
    </xdr:from>
    <xdr:ext cx="469744"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20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115697</xdr:rowOff>
    </xdr:from>
    <xdr:to>
      <xdr:col>86</xdr:col>
      <xdr:colOff>25400</xdr:colOff>
      <xdr:row>31</xdr:row>
      <xdr:rowOff>115697</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430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122098</xdr:rowOff>
    </xdr:from>
    <xdr:to>
      <xdr:col>85</xdr:col>
      <xdr:colOff>127000</xdr:colOff>
      <xdr:row>36</xdr:row>
      <xdr:rowOff>47346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5779948"/>
          <a:ext cx="838200" cy="4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137736</xdr:rowOff>
    </xdr:from>
    <xdr:ext cx="378565"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813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159309</xdr:rowOff>
    </xdr:from>
    <xdr:to>
      <xdr:col>85</xdr:col>
      <xdr:colOff>177800</xdr:colOff>
      <xdr:row>38</xdr:row>
      <xdr:rowOff>89459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0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47346</xdr:rowOff>
    </xdr:from>
    <xdr:to>
      <xdr:col>81</xdr:col>
      <xdr:colOff>50800</xdr:colOff>
      <xdr:row>36</xdr:row>
      <xdr:rowOff>91465</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4592300" y="6219546"/>
          <a:ext cx="889000" cy="44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10947</xdr:rowOff>
    </xdr:from>
    <xdr:to>
      <xdr:col>81</xdr:col>
      <xdr:colOff>101600</xdr:colOff>
      <xdr:row>38</xdr:row>
      <xdr:rowOff>112547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26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103674</xdr:rowOff>
    </xdr:from>
    <xdr:ext cx="378565"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2017" y="6618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51689</xdr:rowOff>
    </xdr:from>
    <xdr:to>
      <xdr:col>76</xdr:col>
      <xdr:colOff>114300</xdr:colOff>
      <xdr:row>36</xdr:row>
      <xdr:rowOff>91465</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5880989"/>
          <a:ext cx="889000" cy="38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170053</xdr:rowOff>
    </xdr:from>
    <xdr:to>
      <xdr:col>76</xdr:col>
      <xdr:colOff>165100</xdr:colOff>
      <xdr:row>38</xdr:row>
      <xdr:rowOff>100203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13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91330</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3017" y="6606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51689</xdr:rowOff>
    </xdr:from>
    <xdr:to>
      <xdr:col>71</xdr:col>
      <xdr:colOff>177800</xdr:colOff>
      <xdr:row>35</xdr:row>
      <xdr:rowOff>28601</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5880989"/>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104673</xdr:rowOff>
    </xdr:from>
    <xdr:to>
      <xdr:col>72</xdr:col>
      <xdr:colOff>38100</xdr:colOff>
      <xdr:row>38</xdr:row>
      <xdr:rowOff>34823</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44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25950</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4017" y="6541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114046</xdr:rowOff>
    </xdr:from>
    <xdr:to>
      <xdr:col>67</xdr:col>
      <xdr:colOff>101600</xdr:colOff>
      <xdr:row>38</xdr:row>
      <xdr:rowOff>44196</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457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35323</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5017" y="65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71298</xdr:rowOff>
    </xdr:from>
    <xdr:to>
      <xdr:col>85</xdr:col>
      <xdr:colOff>177800</xdr:colOff>
      <xdr:row>34</xdr:row>
      <xdr:rowOff>1448</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5729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94175</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558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167996</xdr:rowOff>
    </xdr:from>
    <xdr:to>
      <xdr:col>81</xdr:col>
      <xdr:colOff>101600</xdr:colOff>
      <xdr:row>36</xdr:row>
      <xdr:rowOff>98146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16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114673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46428" y="594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40665</xdr:rowOff>
    </xdr:from>
    <xdr:to>
      <xdr:col>76</xdr:col>
      <xdr:colOff>165100</xdr:colOff>
      <xdr:row>36</xdr:row>
      <xdr:rowOff>142265</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21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34</xdr:row>
      <xdr:rowOff>158792</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598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889</xdr:rowOff>
    </xdr:from>
    <xdr:to>
      <xdr:col>72</xdr:col>
      <xdr:colOff>38100</xdr:colOff>
      <xdr:row>34</xdr:row>
      <xdr:rowOff>102489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5830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32</xdr:row>
      <xdr:rowOff>119016</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5605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149251</xdr:rowOff>
    </xdr:from>
    <xdr:to>
      <xdr:col>67</xdr:col>
      <xdr:colOff>101600</xdr:colOff>
      <xdr:row>35</xdr:row>
      <xdr:rowOff>79401</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5978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95928</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5753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136568</xdr:rowOff>
    </xdr:from>
    <xdr:to>
      <xdr:col>85</xdr:col>
      <xdr:colOff>126364</xdr:colOff>
      <xdr:row>79</xdr:row>
      <xdr:rowOff>2539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309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6366</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50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2539</xdr:rowOff>
    </xdr:from>
    <xdr:to>
      <xdr:col>86</xdr:col>
      <xdr:colOff>25400</xdr:colOff>
      <xdr:row>79</xdr:row>
      <xdr:rowOff>2539</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4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83245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208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136568</xdr:rowOff>
    </xdr:from>
    <xdr:to>
      <xdr:col>86</xdr:col>
      <xdr:colOff>25400</xdr:colOff>
      <xdr:row>71</xdr:row>
      <xdr:rowOff>136568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309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103673</xdr:rowOff>
    </xdr:from>
    <xdr:to>
      <xdr:col>85</xdr:col>
      <xdr:colOff>127000</xdr:colOff>
      <xdr:row>71</xdr:row>
      <xdr:rowOff>136568</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2276623"/>
          <a:ext cx="8382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5010</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206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26583</xdr:rowOff>
    </xdr:from>
    <xdr:to>
      <xdr:col>85</xdr:col>
      <xdr:colOff>177800</xdr:colOff>
      <xdr:row>77</xdr:row>
      <xdr:rowOff>128183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2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103673</xdr:rowOff>
    </xdr:from>
    <xdr:to>
      <xdr:col>81</xdr:col>
      <xdr:colOff>50800</xdr:colOff>
      <xdr:row>72</xdr:row>
      <xdr:rowOff>15891</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276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11061</xdr:rowOff>
    </xdr:from>
    <xdr:to>
      <xdr:col>81</xdr:col>
      <xdr:colOff>101600</xdr:colOff>
      <xdr:row>77</xdr:row>
      <xdr:rowOff>112661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21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103788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305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15891</xdr:rowOff>
    </xdr:from>
    <xdr:to>
      <xdr:col>76</xdr:col>
      <xdr:colOff>114300</xdr:colOff>
      <xdr:row>72</xdr:row>
      <xdr:rowOff>19708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360291"/>
          <a:ext cx="889000" cy="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30790</xdr:rowOff>
    </xdr:from>
    <xdr:to>
      <xdr:col>76</xdr:col>
      <xdr:colOff>165100</xdr:colOff>
      <xdr:row>77</xdr:row>
      <xdr:rowOff>132390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2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123517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32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19708</xdr:rowOff>
    </xdr:from>
    <xdr:to>
      <xdr:col>71</xdr:col>
      <xdr:colOff>177800</xdr:colOff>
      <xdr:row>73</xdr:row>
      <xdr:rowOff>56947</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364108"/>
          <a:ext cx="889000" cy="20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47592</xdr:rowOff>
    </xdr:from>
    <xdr:to>
      <xdr:col>72</xdr:col>
      <xdr:colOff>38100</xdr:colOff>
      <xdr:row>77</xdr:row>
      <xdr:rowOff>149192</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249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140319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34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68349</xdr:rowOff>
    </xdr:from>
    <xdr:to>
      <xdr:col>67</xdr:col>
      <xdr:colOff>101600</xdr:colOff>
      <xdr:row>77</xdr:row>
      <xdr:rowOff>169949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26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161076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336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85768</xdr:rowOff>
    </xdr:from>
    <xdr:to>
      <xdr:col>85</xdr:col>
      <xdr:colOff>177800</xdr:colOff>
      <xdr:row>72</xdr:row>
      <xdr:rowOff>15918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2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38795</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21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52873</xdr:rowOff>
    </xdr:from>
    <xdr:to>
      <xdr:col>81</xdr:col>
      <xdr:colOff>101600</xdr:colOff>
      <xdr:row>71</xdr:row>
      <xdr:rowOff>154473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2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69</xdr:row>
      <xdr:rowOff>171000</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00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136541</xdr:rowOff>
    </xdr:from>
    <xdr:to>
      <xdr:col>76</xdr:col>
      <xdr:colOff>165100</xdr:colOff>
      <xdr:row>72</xdr:row>
      <xdr:rowOff>66691</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309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70</xdr:row>
      <xdr:rowOff>83218</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084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140358</xdr:rowOff>
    </xdr:from>
    <xdr:to>
      <xdr:col>72</xdr:col>
      <xdr:colOff>38100</xdr:colOff>
      <xdr:row>72</xdr:row>
      <xdr:rowOff>70508</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3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87035</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08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6147</xdr:rowOff>
    </xdr:from>
    <xdr:to>
      <xdr:col>67</xdr:col>
      <xdr:colOff>101600</xdr:colOff>
      <xdr:row>73</xdr:row>
      <xdr:rowOff>107747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52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124274</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2297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6290</xdr:rowOff>
    </xdr:from>
    <xdr:to>
      <xdr:col>85</xdr:col>
      <xdr:colOff>126364</xdr:colOff>
      <xdr:row>98</xdr:row>
      <xdr:rowOff>100564</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6790"/>
          <a:ext cx="1269" cy="1465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104391</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06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100564</xdr:rowOff>
    </xdr:from>
    <xdr:to>
      <xdr:col>86</xdr:col>
      <xdr:colOff>25400</xdr:colOff>
      <xdr:row>98</xdr:row>
      <xdr:rowOff>100564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02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124417</xdr:rowOff>
    </xdr:from>
    <xdr:ext cx="534377"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12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6290</xdr:rowOff>
    </xdr:from>
    <xdr:to>
      <xdr:col>86</xdr:col>
      <xdr:colOff>25400</xdr:colOff>
      <xdr:row>90</xdr:row>
      <xdr:rowOff>6290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6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140798</xdr:rowOff>
    </xdr:from>
    <xdr:to>
      <xdr:col>85</xdr:col>
      <xdr:colOff>127000</xdr:colOff>
      <xdr:row>95</xdr:row>
      <xdr:rowOff>30749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085648"/>
          <a:ext cx="838200" cy="232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84472</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372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106045</xdr:rowOff>
    </xdr:from>
    <xdr:to>
      <xdr:col>85</xdr:col>
      <xdr:colOff>177800</xdr:colOff>
      <xdr:row>96</xdr:row>
      <xdr:rowOff>36195</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3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30749</xdr:rowOff>
    </xdr:from>
    <xdr:to>
      <xdr:col>81</xdr:col>
      <xdr:colOff>50800</xdr:colOff>
      <xdr:row>95</xdr:row>
      <xdr:rowOff>86894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318499"/>
          <a:ext cx="889000" cy="5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54794</xdr:rowOff>
    </xdr:from>
    <xdr:to>
      <xdr:col>81</xdr:col>
      <xdr:colOff>101600</xdr:colOff>
      <xdr:row>95</xdr:row>
      <xdr:rowOff>156394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34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147521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435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86894</xdr:rowOff>
    </xdr:from>
    <xdr:to>
      <xdr:col>76</xdr:col>
      <xdr:colOff>114300</xdr:colOff>
      <xdr:row>95</xdr:row>
      <xdr:rowOff>141438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374644"/>
          <a:ext cx="889000" cy="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8889</xdr:rowOff>
    </xdr:from>
    <xdr:to>
      <xdr:col>76</xdr:col>
      <xdr:colOff>165100</xdr:colOff>
      <xdr:row>95</xdr:row>
      <xdr:rowOff>110489</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29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127016</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071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134305</xdr:rowOff>
    </xdr:from>
    <xdr:to>
      <xdr:col>71</xdr:col>
      <xdr:colOff>177800</xdr:colOff>
      <xdr:row>95</xdr:row>
      <xdr:rowOff>141438</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6250605"/>
          <a:ext cx="889000" cy="178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118024</xdr:rowOff>
    </xdr:from>
    <xdr:to>
      <xdr:col>72</xdr:col>
      <xdr:colOff>38100</xdr:colOff>
      <xdr:row>97</xdr:row>
      <xdr:rowOff>48174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5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39301</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6669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106593</xdr:rowOff>
    </xdr:from>
    <xdr:to>
      <xdr:col>67</xdr:col>
      <xdr:colOff>101600</xdr:colOff>
      <xdr:row>97</xdr:row>
      <xdr:rowOff>36743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565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27870</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79428" y="16658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89998</xdr:rowOff>
    </xdr:from>
    <xdr:to>
      <xdr:col>85</xdr:col>
      <xdr:colOff>177800</xdr:colOff>
      <xdr:row>94</xdr:row>
      <xdr:rowOff>20148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034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112875</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588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151399</xdr:rowOff>
    </xdr:from>
    <xdr:to>
      <xdr:col>81</xdr:col>
      <xdr:colOff>101600</xdr:colOff>
      <xdr:row>95</xdr:row>
      <xdr:rowOff>81549</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26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98076</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042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36094</xdr:rowOff>
    </xdr:from>
    <xdr:to>
      <xdr:col>76</xdr:col>
      <xdr:colOff>165100</xdr:colOff>
      <xdr:row>95</xdr:row>
      <xdr:rowOff>137694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323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128821</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416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90638</xdr:rowOff>
    </xdr:from>
    <xdr:to>
      <xdr:col>72</xdr:col>
      <xdr:colOff>38100</xdr:colOff>
      <xdr:row>96</xdr:row>
      <xdr:rowOff>20788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378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37315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153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83505</xdr:rowOff>
    </xdr:from>
    <xdr:to>
      <xdr:col>67</xdr:col>
      <xdr:colOff>101600</xdr:colOff>
      <xdr:row>95</xdr:row>
      <xdr:rowOff>13655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19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30182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5975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a:extLst>
            <a:ext uri="{FF2B5EF4-FFF2-40B4-BE49-F238E27FC236}">
              <a16:creationId xmlns:a16="http://schemas.microsoft.com/office/drawing/2014/main" id="{00000000-0008-0000-0600-0000D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13970</xdr:rowOff>
    </xdr:from>
    <xdr:to>
      <xdr:col>116</xdr:col>
      <xdr:colOff>62864</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flipV="1">
          <a:off x="22159595" y="5500370"/>
          <a:ext cx="1269" cy="1154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3" name="投資及び出資金最小値テキスト">
          <a:extLst>
            <a:ext uri="{FF2B5EF4-FFF2-40B4-BE49-F238E27FC236}">
              <a16:creationId xmlns:a16="http://schemas.microsoft.com/office/drawing/2014/main" id="{00000000-0008-0000-0600-0000D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132097</xdr:rowOff>
    </xdr:from>
    <xdr:ext cx="469744" cy="259045"/>
    <xdr:sp macro="" textlink="">
      <xdr:nvSpPr>
        <xdr:cNvPr id="735" name="投資及び出資金最大値テキスト">
          <a:extLst>
            <a:ext uri="{FF2B5EF4-FFF2-40B4-BE49-F238E27FC236}">
              <a16:creationId xmlns:a16="http://schemas.microsoft.com/office/drawing/2014/main" id="{00000000-0008-0000-0600-0000DF020000}"/>
            </a:ext>
          </a:extLst>
        </xdr:cNvPr>
        <xdr:cNvSpPr txBox="1"/>
      </xdr:nvSpPr>
      <xdr:spPr>
        <a:xfrm>
          <a:off x="22212300" y="5275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13970</xdr:rowOff>
    </xdr:from>
    <xdr:to>
      <xdr:col>116</xdr:col>
      <xdr:colOff>152400</xdr:colOff>
      <xdr:row>32</xdr:row>
      <xdr:rowOff>13970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5500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162789</xdr:rowOff>
    </xdr:from>
    <xdr:to>
      <xdr:col>116</xdr:col>
      <xdr:colOff>63500</xdr:colOff>
      <xdr:row>37</xdr:row>
      <xdr:rowOff>165303</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1323300" y="6506439"/>
          <a:ext cx="838200" cy="2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42283</xdr:rowOff>
    </xdr:from>
    <xdr:ext cx="469744" cy="259045"/>
    <xdr:sp macro="" textlink="">
      <xdr:nvSpPr>
        <xdr:cNvPr id="738" name="投資及び出資金平均値テキスト">
          <a:extLst>
            <a:ext uri="{FF2B5EF4-FFF2-40B4-BE49-F238E27FC236}">
              <a16:creationId xmlns:a16="http://schemas.microsoft.com/office/drawing/2014/main" id="{00000000-0008-0000-0600-0000E2020000}"/>
            </a:ext>
          </a:extLst>
        </xdr:cNvPr>
        <xdr:cNvSpPr txBox="1"/>
      </xdr:nvSpPr>
      <xdr:spPr>
        <a:xfrm>
          <a:off x="22212300" y="6214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19406</xdr:rowOff>
    </xdr:from>
    <xdr:to>
      <xdr:col>116</xdr:col>
      <xdr:colOff>114300</xdr:colOff>
      <xdr:row>37</xdr:row>
      <xdr:rowOff>121006</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2110700" y="636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165303</xdr:rowOff>
    </xdr:from>
    <xdr:to>
      <xdr:col>111</xdr:col>
      <xdr:colOff>177800</xdr:colOff>
      <xdr:row>37</xdr:row>
      <xdr:rowOff>168504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0434300" y="6508953"/>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169367</xdr:rowOff>
    </xdr:from>
    <xdr:to>
      <xdr:col>112</xdr:col>
      <xdr:colOff>38100</xdr:colOff>
      <xdr:row>37</xdr:row>
      <xdr:rowOff>99517</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1272500" y="6341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116044</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088428" y="611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168504</xdr:rowOff>
    </xdr:from>
    <xdr:to>
      <xdr:col>107</xdr:col>
      <xdr:colOff>50800</xdr:colOff>
      <xdr:row>38</xdr:row>
      <xdr:rowOff>3454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9545300" y="6512154"/>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5004</xdr:rowOff>
    </xdr:from>
    <xdr:to>
      <xdr:col>107</xdr:col>
      <xdr:colOff>101600</xdr:colOff>
      <xdr:row>37</xdr:row>
      <xdr:rowOff>106604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0383500" y="634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123131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199428" y="612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3454</xdr:rowOff>
    </xdr:from>
    <xdr:to>
      <xdr:col>102</xdr:col>
      <xdr:colOff>114300</xdr:colOff>
      <xdr:row>38</xdr:row>
      <xdr:rowOff>7341</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18656300" y="6518554"/>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132106</xdr:rowOff>
    </xdr:from>
    <xdr:to>
      <xdr:col>102</xdr:col>
      <xdr:colOff>165100</xdr:colOff>
      <xdr:row>37</xdr:row>
      <xdr:rowOff>62256</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19494500" y="6304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78783</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10428" y="607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97815</xdr:rowOff>
    </xdr:from>
    <xdr:to>
      <xdr:col>98</xdr:col>
      <xdr:colOff>38100</xdr:colOff>
      <xdr:row>37</xdr:row>
      <xdr:rowOff>27965</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8605500" y="627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44492</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21428" y="604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111989</xdr:rowOff>
    </xdr:from>
    <xdr:to>
      <xdr:col>116</xdr:col>
      <xdr:colOff>114300</xdr:colOff>
      <xdr:row>38</xdr:row>
      <xdr:rowOff>42139</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22110700" y="645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90416</xdr:rowOff>
    </xdr:from>
    <xdr:ext cx="378565" cy="259045"/>
    <xdr:sp macro="" textlink="">
      <xdr:nvSpPr>
        <xdr:cNvPr id="757" name="投資及び出資金該当値テキスト">
          <a:extLst>
            <a:ext uri="{FF2B5EF4-FFF2-40B4-BE49-F238E27FC236}">
              <a16:creationId xmlns:a16="http://schemas.microsoft.com/office/drawing/2014/main" id="{00000000-0008-0000-0600-0000F5020000}"/>
            </a:ext>
          </a:extLst>
        </xdr:cNvPr>
        <xdr:cNvSpPr txBox="1"/>
      </xdr:nvSpPr>
      <xdr:spPr>
        <a:xfrm>
          <a:off x="22212300" y="6434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114503</xdr:rowOff>
    </xdr:from>
    <xdr:to>
      <xdr:col>112</xdr:col>
      <xdr:colOff>38100</xdr:colOff>
      <xdr:row>38</xdr:row>
      <xdr:rowOff>44653</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1272500" y="645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35780</xdr:rowOff>
    </xdr:from>
    <xdr:ext cx="378565"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4017" y="6550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117704</xdr:rowOff>
    </xdr:from>
    <xdr:to>
      <xdr:col>107</xdr:col>
      <xdr:colOff>101600</xdr:colOff>
      <xdr:row>38</xdr:row>
      <xdr:rowOff>47854</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0383500" y="6461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38981</xdr:rowOff>
    </xdr:from>
    <xdr:ext cx="378565"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5017" y="6554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124104</xdr:rowOff>
    </xdr:from>
    <xdr:to>
      <xdr:col>102</xdr:col>
      <xdr:colOff>165100</xdr:colOff>
      <xdr:row>38</xdr:row>
      <xdr:rowOff>54254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19494500" y="6467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45381</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6017" y="65604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127991</xdr:rowOff>
    </xdr:from>
    <xdr:to>
      <xdr:col>98</xdr:col>
      <xdr:colOff>38100</xdr:colOff>
      <xdr:row>38</xdr:row>
      <xdr:rowOff>58141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8605500" y="6471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49268</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7017" y="6564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a:extLst>
            <a:ext uri="{FF2B5EF4-FFF2-40B4-BE49-F238E27FC236}">
              <a16:creationId xmlns:a16="http://schemas.microsoft.com/office/drawing/2014/main" id="{00000000-0008-0000-06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144349</xdr:rowOff>
    </xdr:from>
    <xdr:to>
      <xdr:col>116</xdr:col>
      <xdr:colOff>62864</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2159595" y="8716849"/>
          <a:ext cx="1269" cy="1443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a:extLst>
            <a:ext uri="{FF2B5EF4-FFF2-40B4-BE49-F238E27FC236}">
              <a16:creationId xmlns:a16="http://schemas.microsoft.com/office/drawing/2014/main" id="{00000000-0008-0000-0600-00001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91026</xdr:rowOff>
    </xdr:from>
    <xdr:ext cx="534377" cy="259045"/>
    <xdr:sp macro="" textlink="">
      <xdr:nvSpPr>
        <xdr:cNvPr id="792" name="貸付金最大値テキスト">
          <a:extLst>
            <a:ext uri="{FF2B5EF4-FFF2-40B4-BE49-F238E27FC236}">
              <a16:creationId xmlns:a16="http://schemas.microsoft.com/office/drawing/2014/main" id="{00000000-0008-0000-0600-000018030000}"/>
            </a:ext>
          </a:extLst>
        </xdr:cNvPr>
        <xdr:cNvSpPr txBox="1"/>
      </xdr:nvSpPr>
      <xdr:spPr>
        <a:xfrm>
          <a:off x="22212300" y="849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144349</xdr:rowOff>
    </xdr:from>
    <xdr:to>
      <xdr:col>116</xdr:col>
      <xdr:colOff>152400</xdr:colOff>
      <xdr:row>50</xdr:row>
      <xdr:rowOff>144349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871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69748</xdr:rowOff>
    </xdr:from>
    <xdr:to>
      <xdr:col>116</xdr:col>
      <xdr:colOff>63500</xdr:colOff>
      <xdr:row>57</xdr:row>
      <xdr:rowOff>27000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1323300" y="9670948"/>
          <a:ext cx="838200" cy="12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3243</xdr:rowOff>
    </xdr:from>
    <xdr:ext cx="469744" cy="259045"/>
    <xdr:sp macro="" textlink="">
      <xdr:nvSpPr>
        <xdr:cNvPr id="795" name="貸付金平均値テキスト">
          <a:extLst>
            <a:ext uri="{FF2B5EF4-FFF2-40B4-BE49-F238E27FC236}">
              <a16:creationId xmlns:a16="http://schemas.microsoft.com/office/drawing/2014/main" id="{00000000-0008-0000-0600-00001B030000}"/>
            </a:ext>
          </a:extLst>
        </xdr:cNvPr>
        <xdr:cNvSpPr txBox="1"/>
      </xdr:nvSpPr>
      <xdr:spPr>
        <a:xfrm>
          <a:off x="22212300" y="9775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24816</xdr:rowOff>
    </xdr:from>
    <xdr:to>
      <xdr:col>116</xdr:col>
      <xdr:colOff>114300</xdr:colOff>
      <xdr:row>57</xdr:row>
      <xdr:rowOff>126416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2110700" y="9797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58242</xdr:rowOff>
    </xdr:from>
    <xdr:to>
      <xdr:col>111</xdr:col>
      <xdr:colOff>177800</xdr:colOff>
      <xdr:row>56</xdr:row>
      <xdr:rowOff>69748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0434300" y="9487992"/>
          <a:ext cx="889000" cy="18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13386</xdr:rowOff>
    </xdr:from>
    <xdr:to>
      <xdr:col>112</xdr:col>
      <xdr:colOff>38100</xdr:colOff>
      <xdr:row>57</xdr:row>
      <xdr:rowOff>114986</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1272500" y="978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106113</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088428" y="987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53</xdr:row>
      <xdr:rowOff>143587</xdr:rowOff>
    </xdr:from>
    <xdr:to>
      <xdr:col>107</xdr:col>
      <xdr:colOff>50800</xdr:colOff>
      <xdr:row>55</xdr:row>
      <xdr:rowOff>58242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9545300" y="9230437"/>
          <a:ext cx="889000" cy="25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150393</xdr:rowOff>
    </xdr:from>
    <xdr:to>
      <xdr:col>107</xdr:col>
      <xdr:colOff>101600</xdr:colOff>
      <xdr:row>57</xdr:row>
      <xdr:rowOff>80543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0383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71670</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199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52</xdr:row>
      <xdr:rowOff>143129</xdr:rowOff>
    </xdr:from>
    <xdr:to>
      <xdr:col>102</xdr:col>
      <xdr:colOff>114300</xdr:colOff>
      <xdr:row>53</xdr:row>
      <xdr:rowOff>143587</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656300" y="9058529"/>
          <a:ext cx="889000" cy="171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12167</xdr:rowOff>
    </xdr:from>
    <xdr:to>
      <xdr:col>102</xdr:col>
      <xdr:colOff>165100</xdr:colOff>
      <xdr:row>56</xdr:row>
      <xdr:rowOff>113767</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19494500" y="9613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104894</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10428" y="9706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150393</xdr:rowOff>
    </xdr:from>
    <xdr:to>
      <xdr:col>98</xdr:col>
      <xdr:colOff>38100</xdr:colOff>
      <xdr:row>57</xdr:row>
      <xdr:rowOff>80543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8605500" y="975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71670</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21428" y="9844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147650</xdr:rowOff>
    </xdr:from>
    <xdr:to>
      <xdr:col>116</xdr:col>
      <xdr:colOff>114300</xdr:colOff>
      <xdr:row>57</xdr:row>
      <xdr:rowOff>77800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22110700" y="97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170527</xdr:rowOff>
    </xdr:from>
    <xdr:ext cx="469744" cy="259045"/>
    <xdr:sp macro="" textlink="">
      <xdr:nvSpPr>
        <xdr:cNvPr id="814" name="貸付金該当値テキスト">
          <a:extLst>
            <a:ext uri="{FF2B5EF4-FFF2-40B4-BE49-F238E27FC236}">
              <a16:creationId xmlns:a16="http://schemas.microsoft.com/office/drawing/2014/main" id="{00000000-0008-0000-0600-00002E030000}"/>
            </a:ext>
          </a:extLst>
        </xdr:cNvPr>
        <xdr:cNvSpPr txBox="1"/>
      </xdr:nvSpPr>
      <xdr:spPr>
        <a:xfrm>
          <a:off x="22212300" y="9600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18948</xdr:rowOff>
    </xdr:from>
    <xdr:to>
      <xdr:col>112</xdr:col>
      <xdr:colOff>38100</xdr:colOff>
      <xdr:row>56</xdr:row>
      <xdr:rowOff>120548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1272500" y="96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137075</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088428" y="939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7442</xdr:rowOff>
    </xdr:from>
    <xdr:to>
      <xdr:col>107</xdr:col>
      <xdr:colOff>101600</xdr:colOff>
      <xdr:row>55</xdr:row>
      <xdr:rowOff>109042</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0383500" y="943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125569</xdr:rowOff>
    </xdr:from>
    <xdr:ext cx="469744"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199428" y="9212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92787</xdr:rowOff>
    </xdr:from>
    <xdr:to>
      <xdr:col>102</xdr:col>
      <xdr:colOff>165100</xdr:colOff>
      <xdr:row>54</xdr:row>
      <xdr:rowOff>22937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19494500" y="917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39464</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9278111" y="895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52</xdr:row>
      <xdr:rowOff>92329</xdr:rowOff>
    </xdr:from>
    <xdr:to>
      <xdr:col>98</xdr:col>
      <xdr:colOff>38100</xdr:colOff>
      <xdr:row>53</xdr:row>
      <xdr:rowOff>22479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8605500" y="900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39006</xdr:rowOff>
    </xdr:from>
    <xdr:ext cx="534377"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389111" y="878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id="{00000000-0008-0000-0600-00004E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73</xdr:row>
      <xdr:rowOff>108724</xdr:rowOff>
    </xdr:from>
    <xdr:to>
      <xdr:col>116</xdr:col>
      <xdr:colOff>62864</xdr:colOff>
      <xdr:row>78</xdr:row>
      <xdr:rowOff>127242</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2159595" y="12624574"/>
          <a:ext cx="1269" cy="875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131069</xdr:rowOff>
    </xdr:from>
    <xdr:ext cx="534377" cy="259045"/>
    <xdr:sp macro="" textlink="">
      <xdr:nvSpPr>
        <xdr:cNvPr id="848" name="繰出金最小値テキスト">
          <a:extLst>
            <a:ext uri="{FF2B5EF4-FFF2-40B4-BE49-F238E27FC236}">
              <a16:creationId xmlns:a16="http://schemas.microsoft.com/office/drawing/2014/main" id="{00000000-0008-0000-0600-000050030000}"/>
            </a:ext>
          </a:extLst>
        </xdr:cNvPr>
        <xdr:cNvSpPr txBox="1"/>
      </xdr:nvSpPr>
      <xdr:spPr>
        <a:xfrm>
          <a:off x="22212300" y="1350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127242</xdr:rowOff>
    </xdr:from>
    <xdr:to>
      <xdr:col>116</xdr:col>
      <xdr:colOff>152400</xdr:colOff>
      <xdr:row>78</xdr:row>
      <xdr:rowOff>127242</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2072600" y="13500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55401</xdr:rowOff>
    </xdr:from>
    <xdr:ext cx="534377" cy="259045"/>
    <xdr:sp macro="" textlink="">
      <xdr:nvSpPr>
        <xdr:cNvPr id="850" name="繰出金最大値テキスト">
          <a:extLst>
            <a:ext uri="{FF2B5EF4-FFF2-40B4-BE49-F238E27FC236}">
              <a16:creationId xmlns:a16="http://schemas.microsoft.com/office/drawing/2014/main" id="{00000000-0008-0000-0600-000052030000}"/>
            </a:ext>
          </a:extLst>
        </xdr:cNvPr>
        <xdr:cNvSpPr txBox="1"/>
      </xdr:nvSpPr>
      <xdr:spPr>
        <a:xfrm>
          <a:off x="22212300" y="12399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73</xdr:row>
      <xdr:rowOff>108724</xdr:rowOff>
    </xdr:from>
    <xdr:to>
      <xdr:col>116</xdr:col>
      <xdr:colOff>152400</xdr:colOff>
      <xdr:row>73</xdr:row>
      <xdr:rowOff>108724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2624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165494</xdr:rowOff>
    </xdr:from>
    <xdr:to>
      <xdr:col>116</xdr:col>
      <xdr:colOff>63500</xdr:colOff>
      <xdr:row>75</xdr:row>
      <xdr:rowOff>24752</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1323300" y="12852794"/>
          <a:ext cx="838200" cy="30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134611</xdr:rowOff>
    </xdr:from>
    <xdr:ext cx="534377" cy="259045"/>
    <xdr:sp macro="" textlink="">
      <xdr:nvSpPr>
        <xdr:cNvPr id="853" name="繰出金平均値テキスト">
          <a:extLst>
            <a:ext uri="{FF2B5EF4-FFF2-40B4-BE49-F238E27FC236}">
              <a16:creationId xmlns:a16="http://schemas.microsoft.com/office/drawing/2014/main" id="{00000000-0008-0000-0600-000055030000}"/>
            </a:ext>
          </a:extLst>
        </xdr:cNvPr>
        <xdr:cNvSpPr txBox="1"/>
      </xdr:nvSpPr>
      <xdr:spPr>
        <a:xfrm>
          <a:off x="22212300" y="12993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156184</xdr:rowOff>
    </xdr:from>
    <xdr:to>
      <xdr:col>116</xdr:col>
      <xdr:colOff>114300</xdr:colOff>
      <xdr:row>76</xdr:row>
      <xdr:rowOff>86334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2110700" y="13014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24752</xdr:rowOff>
    </xdr:from>
    <xdr:to>
      <xdr:col>111</xdr:col>
      <xdr:colOff>177800</xdr:colOff>
      <xdr:row>75</xdr:row>
      <xdr:rowOff>43345</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0434300" y="12883502"/>
          <a:ext cx="889000" cy="18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52896</xdr:rowOff>
    </xdr:from>
    <xdr:to>
      <xdr:col>112</xdr:col>
      <xdr:colOff>38100</xdr:colOff>
      <xdr:row>76</xdr:row>
      <xdr:rowOff>154496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1272500" y="1308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145623</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056111" y="1317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43345</xdr:rowOff>
    </xdr:from>
    <xdr:to>
      <xdr:col>107</xdr:col>
      <xdr:colOff>50800</xdr:colOff>
      <xdr:row>75</xdr:row>
      <xdr:rowOff>43459</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9545300" y="12902095"/>
          <a:ext cx="8890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84213</xdr:rowOff>
    </xdr:from>
    <xdr:to>
      <xdr:col>107</xdr:col>
      <xdr:colOff>101600</xdr:colOff>
      <xdr:row>77</xdr:row>
      <xdr:rowOff>14363</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0383500" y="1311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5490</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167111" y="1320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71386</xdr:rowOff>
    </xdr:from>
    <xdr:to>
      <xdr:col>102</xdr:col>
      <xdr:colOff>114300</xdr:colOff>
      <xdr:row>75</xdr:row>
      <xdr:rowOff>43459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656300" y="12072886"/>
          <a:ext cx="889000" cy="829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90881</xdr:rowOff>
    </xdr:from>
    <xdr:to>
      <xdr:col>102</xdr:col>
      <xdr:colOff>165100</xdr:colOff>
      <xdr:row>77</xdr:row>
      <xdr:rowOff>21031</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19494500" y="13121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12158</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278111" y="1321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27293</xdr:rowOff>
    </xdr:from>
    <xdr:to>
      <xdr:col>98</xdr:col>
      <xdr:colOff>38100</xdr:colOff>
      <xdr:row>76</xdr:row>
      <xdr:rowOff>128893</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8605500" y="13057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120020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389111" y="1315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114694</xdr:rowOff>
    </xdr:from>
    <xdr:to>
      <xdr:col>116</xdr:col>
      <xdr:colOff>114300</xdr:colOff>
      <xdr:row>75</xdr:row>
      <xdr:rowOff>44844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2110700" y="128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137571</xdr:rowOff>
    </xdr:from>
    <xdr:ext cx="534377" cy="259045"/>
    <xdr:sp macro="" textlink="">
      <xdr:nvSpPr>
        <xdr:cNvPr id="872" name="繰出金該当値テキスト">
          <a:extLst>
            <a:ext uri="{FF2B5EF4-FFF2-40B4-BE49-F238E27FC236}">
              <a16:creationId xmlns:a16="http://schemas.microsoft.com/office/drawing/2014/main" id="{00000000-0008-0000-0600-000068030000}"/>
            </a:ext>
          </a:extLst>
        </xdr:cNvPr>
        <xdr:cNvSpPr txBox="1"/>
      </xdr:nvSpPr>
      <xdr:spPr>
        <a:xfrm>
          <a:off x="22212300" y="12653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145402</xdr:rowOff>
    </xdr:from>
    <xdr:to>
      <xdr:col>112</xdr:col>
      <xdr:colOff>38100</xdr:colOff>
      <xdr:row>75</xdr:row>
      <xdr:rowOff>75552</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1272500" y="12832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92079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056111" y="1260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163995</xdr:rowOff>
    </xdr:from>
    <xdr:to>
      <xdr:col>107</xdr:col>
      <xdr:colOff>101600</xdr:colOff>
      <xdr:row>75</xdr:row>
      <xdr:rowOff>94145</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0383500" y="12851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110672</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167111" y="1262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164109</xdr:rowOff>
    </xdr:from>
    <xdr:to>
      <xdr:col>102</xdr:col>
      <xdr:colOff>165100</xdr:colOff>
      <xdr:row>75</xdr:row>
      <xdr:rowOff>94259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19494500" y="12851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110786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9278111" y="12626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20586</xdr:rowOff>
    </xdr:from>
    <xdr:to>
      <xdr:col>98</xdr:col>
      <xdr:colOff>38100</xdr:colOff>
      <xdr:row>70</xdr:row>
      <xdr:rowOff>122186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8605500" y="1202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68</xdr:row>
      <xdr:rowOff>138713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389111" y="1179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・住民一人当たりの歳出総額は、</a:t>
          </a:r>
          <a:r>
            <a:rPr kumimoji="1" lang="en-US" altLang="ja-JP" sz="1300">
              <a:latin typeface="ＭＳ Ｐゴシック" panose="020B0600070205080204" pitchFamily="50" charset="-128"/>
              <a:ea typeface="ＭＳ Ｐゴシック" panose="020B0600070205080204" pitchFamily="50" charset="-128"/>
            </a:rPr>
            <a:t>562,839</a:t>
          </a:r>
          <a:r>
            <a:rPr kumimoji="1" lang="ja-JP" altLang="en-US" sz="1300">
              <a:latin typeface="ＭＳ Ｐゴシック" panose="020B0600070205080204" pitchFamily="50" charset="-128"/>
              <a:ea typeface="ＭＳ Ｐゴシック" panose="020B0600070205080204" pitchFamily="50" charset="-128"/>
            </a:rPr>
            <a:t>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大島あさひ荘やうみてらす名立風力発電所の解体撤去などにより、前年度比</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77,109</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扶助費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住民税非課税世帯や住民税均等割のみ課税世帯を対象に、国の交付金を活用し、給付金を支給したことなどにより、前年度比</a:t>
          </a:r>
          <a:r>
            <a:rPr kumimoji="1" lang="en-US" altLang="ja-JP" sz="1300">
              <a:latin typeface="ＭＳ Ｐゴシック" panose="020B0600070205080204" pitchFamily="50" charset="-128"/>
              <a:ea typeface="ＭＳ Ｐゴシック" panose="020B0600070205080204" pitchFamily="50" charset="-128"/>
            </a:rPr>
            <a:t>8.1%</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14.5</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105,664</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普通建設事業費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新上越斎場の建設工事に着手したことなどにより、普通建設事業費全体で前年度比</a:t>
          </a:r>
          <a:r>
            <a:rPr kumimoji="1" lang="en-US" altLang="ja-JP" sz="1300">
              <a:latin typeface="ＭＳ Ｐゴシック" panose="020B0600070205080204" pitchFamily="50" charset="-128"/>
              <a:ea typeface="ＭＳ Ｐゴシック" panose="020B0600070205080204" pitchFamily="50" charset="-128"/>
            </a:rPr>
            <a:t>6.0%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4.9</a:t>
          </a:r>
          <a:r>
            <a:rPr kumimoji="1" lang="ja-JP" altLang="en-US" sz="1300">
              <a:latin typeface="ＭＳ Ｐゴシック" panose="020B0600070205080204" pitchFamily="50" charset="-128"/>
              <a:ea typeface="ＭＳ Ｐゴシック" panose="020B0600070205080204" pitchFamily="50" charset="-128"/>
            </a:rPr>
            <a:t>億円の増となった。新規整備については、一人当たり</a:t>
          </a:r>
          <a:r>
            <a:rPr kumimoji="1" lang="en-US" altLang="ja-JP" sz="1300">
              <a:latin typeface="ＭＳ Ｐゴシック" panose="020B0600070205080204" pitchFamily="50" charset="-128"/>
              <a:ea typeface="ＭＳ Ｐゴシック" panose="020B0600070205080204" pitchFamily="50" charset="-128"/>
            </a:rPr>
            <a:t>9,219</a:t>
          </a:r>
          <a:r>
            <a:rPr kumimoji="1" lang="ja-JP" altLang="en-US" sz="1300">
              <a:latin typeface="ＭＳ Ｐゴシック" panose="020B0600070205080204" pitchFamily="50" charset="-128"/>
              <a:ea typeface="ＭＳ Ｐゴシック" panose="020B0600070205080204" pitchFamily="50" charset="-128"/>
            </a:rPr>
            <a:t>円に増加したほか、更新整備については、一人当たり</a:t>
          </a:r>
          <a:r>
            <a:rPr kumimoji="1" lang="en-US" altLang="ja-JP" sz="1300">
              <a:latin typeface="ＭＳ Ｐゴシック" panose="020B0600070205080204" pitchFamily="50" charset="-128"/>
              <a:ea typeface="ＭＳ Ｐゴシック" panose="020B0600070205080204" pitchFamily="50" charset="-128"/>
            </a:rPr>
            <a:t>32,692</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災害復旧事業費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年能登半島地震により被災した公共施設の復旧などにより、前年度比</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3,827</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前年度に第三セクター等改革推進債の一部を償還したことなどにより、前年度比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億円の減となったことから、一人当たり</a:t>
          </a:r>
          <a:r>
            <a:rPr kumimoji="1" lang="en-US" altLang="ja-JP" sz="1300">
              <a:latin typeface="ＭＳ Ｐゴシック" panose="020B0600070205080204" pitchFamily="50" charset="-128"/>
              <a:ea typeface="ＭＳ Ｐゴシック" panose="020B0600070205080204" pitchFamily="50" charset="-128"/>
            </a:rPr>
            <a:t>72,637</a:t>
          </a:r>
          <a:r>
            <a:rPr kumimoji="1" lang="ja-JP" altLang="en-US" sz="1300">
              <a:latin typeface="ＭＳ Ｐゴシック" panose="020B0600070205080204" pitchFamily="50" charset="-128"/>
              <a:ea typeface="ＭＳ Ｐゴシック" panose="020B0600070205080204" pitchFamily="50" charset="-128"/>
            </a:rPr>
            <a:t>円に減少した。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新潟県上越市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182,911
180,724
973.89
108,049,599
102,949,376
4,169,637
59,006,958
105,530,800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10.9
58.6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特例市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84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98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541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111777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255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28</xdr:row>
      <xdr:rowOff>168927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969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8" name="テキスト ボックス 57">
          <a:extLst>
            <a:ext uri="{FF2B5EF4-FFF2-40B4-BE49-F238E27FC236}">
              <a16:creationId xmlns:a16="http://schemas.microsoft.com/office/drawing/2014/main" id="{00000000-0008-0000-0700-00003A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議会費グラフ枠">
          <a:extLst>
            <a:ext uri="{FF2B5EF4-FFF2-40B4-BE49-F238E27FC236}">
              <a16:creationId xmlns:a16="http://schemas.microsoft.com/office/drawing/2014/main" id="{00000000-0008-0000-0700-00003B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135414</xdr:rowOff>
    </xdr:from>
    <xdr:to>
      <xdr:col>24</xdr:col>
      <xdr:colOff>62865</xdr:colOff>
      <xdr:row>39</xdr:row>
      <xdr:rowOff>9684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4633595" y="5278914"/>
          <a:ext cx="127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13511</xdr:rowOff>
    </xdr:from>
    <xdr:ext cx="469744" cy="259045"/>
    <xdr:sp macro="" textlink="">
      <xdr:nvSpPr>
        <xdr:cNvPr id="61" name="議会費最小値テキスト">
          <a:extLst>
            <a:ext uri="{FF2B5EF4-FFF2-40B4-BE49-F238E27FC236}">
              <a16:creationId xmlns:a16="http://schemas.microsoft.com/office/drawing/2014/main" id="{00000000-0008-0000-0700-00003D000000}"/>
            </a:ext>
          </a:extLst>
        </xdr:cNvPr>
        <xdr:cNvSpPr txBox="1"/>
      </xdr:nvSpPr>
      <xdr:spPr>
        <a:xfrm>
          <a:off x="4686300" y="6700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9684</xdr:rowOff>
    </xdr:from>
    <xdr:to>
      <xdr:col>24</xdr:col>
      <xdr:colOff>152400</xdr:colOff>
      <xdr:row>39</xdr:row>
      <xdr:rowOff>9684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6696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82091</xdr:rowOff>
    </xdr:from>
    <xdr:ext cx="469744" cy="259045"/>
    <xdr:sp macro="" textlink="">
      <xdr:nvSpPr>
        <xdr:cNvPr id="63" name="議会費最大値テキスト">
          <a:extLst>
            <a:ext uri="{FF2B5EF4-FFF2-40B4-BE49-F238E27FC236}">
              <a16:creationId xmlns:a16="http://schemas.microsoft.com/office/drawing/2014/main" id="{00000000-0008-0000-0700-00003F000000}"/>
            </a:ext>
          </a:extLst>
        </xdr:cNvPr>
        <xdr:cNvSpPr txBox="1"/>
      </xdr:nvSpPr>
      <xdr:spPr>
        <a:xfrm>
          <a:off x="4686300" y="5054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135414</xdr:rowOff>
    </xdr:from>
    <xdr:to>
      <xdr:col>24</xdr:col>
      <xdr:colOff>152400</xdr:colOff>
      <xdr:row>30</xdr:row>
      <xdr:rowOff>135414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4546600" y="527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83979</xdr:rowOff>
    </xdr:from>
    <xdr:to>
      <xdr:col>24</xdr:col>
      <xdr:colOff>63500</xdr:colOff>
      <xdr:row>32</xdr:row>
      <xdr:rowOff>112554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3797300" y="5570379"/>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54468</xdr:rowOff>
    </xdr:from>
    <xdr:ext cx="469744" cy="259045"/>
    <xdr:sp macro="" textlink="">
      <xdr:nvSpPr>
        <xdr:cNvPr id="66" name="議会費平均値テキスト">
          <a:extLst>
            <a:ext uri="{FF2B5EF4-FFF2-40B4-BE49-F238E27FC236}">
              <a16:creationId xmlns:a16="http://schemas.microsoft.com/office/drawing/2014/main" id="{00000000-0008-0000-0700-000042000000}"/>
            </a:ext>
          </a:extLst>
        </xdr:cNvPr>
        <xdr:cNvSpPr txBox="1"/>
      </xdr:nvSpPr>
      <xdr:spPr>
        <a:xfrm>
          <a:off x="4686300" y="6055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76041</xdr:rowOff>
    </xdr:from>
    <xdr:to>
      <xdr:col>24</xdr:col>
      <xdr:colOff>114300</xdr:colOff>
      <xdr:row>36</xdr:row>
      <xdr:rowOff>6191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4584700" y="607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83979</xdr:rowOff>
    </xdr:from>
    <xdr:to>
      <xdr:col>19</xdr:col>
      <xdr:colOff>177800</xdr:colOff>
      <xdr:row>32</xdr:row>
      <xdr:rowOff>153988</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908300" y="5570379"/>
          <a:ext cx="889000" cy="7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120333</xdr:rowOff>
    </xdr:from>
    <xdr:to>
      <xdr:col>20</xdr:col>
      <xdr:colOff>38100</xdr:colOff>
      <xdr:row>36</xdr:row>
      <xdr:rowOff>50483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3746500" y="612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41610</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3562428" y="621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153988</xdr:rowOff>
    </xdr:from>
    <xdr:to>
      <xdr:col>15</xdr:col>
      <xdr:colOff>50800</xdr:colOff>
      <xdr:row>33</xdr:row>
      <xdr:rowOff>132556</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flipV="1">
          <a:off x="2019300" y="5640388"/>
          <a:ext cx="889000" cy="150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123190</xdr:rowOff>
    </xdr:from>
    <xdr:to>
      <xdr:col>15</xdr:col>
      <xdr:colOff>101600</xdr:colOff>
      <xdr:row>36</xdr:row>
      <xdr:rowOff>53340</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2857500" y="612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44467</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2673428" y="6216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132556</xdr:rowOff>
    </xdr:from>
    <xdr:to>
      <xdr:col>10</xdr:col>
      <xdr:colOff>114300</xdr:colOff>
      <xdr:row>34</xdr:row>
      <xdr:rowOff>55404</xdr:rowOff>
    </xdr:to>
    <xdr:cxnSp macro="">
      <xdr:nvCxnSpPr>
        <xdr:cNvPr id="74" name="直線コネクタ 73">
          <a:extLst>
            <a:ext uri="{FF2B5EF4-FFF2-40B4-BE49-F238E27FC236}">
              <a16:creationId xmlns:a16="http://schemas.microsoft.com/office/drawing/2014/main" id="{00000000-0008-0000-0700-00004A000000}"/>
            </a:ext>
          </a:extLst>
        </xdr:cNvPr>
        <xdr:cNvCxnSpPr/>
      </xdr:nvCxnSpPr>
      <xdr:spPr>
        <a:xfrm flipV="1">
          <a:off x="1130300" y="5790406"/>
          <a:ext cx="889000" cy="94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161766</xdr:rowOff>
    </xdr:from>
    <xdr:to>
      <xdr:col>10</xdr:col>
      <xdr:colOff>165100</xdr:colOff>
      <xdr:row>36</xdr:row>
      <xdr:rowOff>91916</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968500" y="6162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83043</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784428" y="6255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96044</xdr:rowOff>
    </xdr:from>
    <xdr:to>
      <xdr:col>6</xdr:col>
      <xdr:colOff>38100</xdr:colOff>
      <xdr:row>36</xdr:row>
      <xdr:rowOff>26194</xdr:rowOff>
    </xdr:to>
    <xdr:sp macro="" textlink="">
      <xdr:nvSpPr>
        <xdr:cNvPr id="77" name="フローチャート: 判断 76">
          <a:extLst>
            <a:ext uri="{FF2B5EF4-FFF2-40B4-BE49-F238E27FC236}">
              <a16:creationId xmlns:a16="http://schemas.microsoft.com/office/drawing/2014/main" id="{00000000-0008-0000-0700-00004D000000}"/>
            </a:ext>
          </a:extLst>
        </xdr:cNvPr>
        <xdr:cNvSpPr/>
      </xdr:nvSpPr>
      <xdr:spPr>
        <a:xfrm>
          <a:off x="1079500" y="609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17321</xdr:rowOff>
    </xdr:from>
    <xdr:ext cx="469744"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895428" y="618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61754</xdr:rowOff>
    </xdr:from>
    <xdr:to>
      <xdr:col>24</xdr:col>
      <xdr:colOff>114300</xdr:colOff>
      <xdr:row>32</xdr:row>
      <xdr:rowOff>163354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4584700" y="5548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84631</xdr:rowOff>
    </xdr:from>
    <xdr:ext cx="469744" cy="259045"/>
    <xdr:sp macro="" textlink="">
      <xdr:nvSpPr>
        <xdr:cNvPr id="85" name="議会費該当値テキスト">
          <a:extLst>
            <a:ext uri="{FF2B5EF4-FFF2-40B4-BE49-F238E27FC236}">
              <a16:creationId xmlns:a16="http://schemas.microsoft.com/office/drawing/2014/main" id="{00000000-0008-0000-0700-000055000000}"/>
            </a:ext>
          </a:extLst>
        </xdr:cNvPr>
        <xdr:cNvSpPr txBox="1"/>
      </xdr:nvSpPr>
      <xdr:spPr>
        <a:xfrm>
          <a:off x="4686300" y="539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33179</xdr:rowOff>
    </xdr:from>
    <xdr:to>
      <xdr:col>20</xdr:col>
      <xdr:colOff>38100</xdr:colOff>
      <xdr:row>32</xdr:row>
      <xdr:rowOff>134779</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3746500" y="551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151306</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3562428" y="5294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103188</xdr:rowOff>
    </xdr:from>
    <xdr:to>
      <xdr:col>15</xdr:col>
      <xdr:colOff>101600</xdr:colOff>
      <xdr:row>33</xdr:row>
      <xdr:rowOff>33338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2857500" y="558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49865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2673428" y="536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81756</xdr:rowOff>
    </xdr:from>
    <xdr:to>
      <xdr:col>10</xdr:col>
      <xdr:colOff>165100</xdr:colOff>
      <xdr:row>34</xdr:row>
      <xdr:rowOff>11906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968500" y="573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28433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1784428" y="5514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4604</xdr:rowOff>
    </xdr:from>
    <xdr:to>
      <xdr:col>6</xdr:col>
      <xdr:colOff>38100</xdr:colOff>
      <xdr:row>34</xdr:row>
      <xdr:rowOff>106204</xdr:rowOff>
    </xdr:to>
    <xdr:sp macro="" textlink="">
      <xdr:nvSpPr>
        <xdr:cNvPr id="92" name="楕円 91">
          <a:extLst>
            <a:ext uri="{FF2B5EF4-FFF2-40B4-BE49-F238E27FC236}">
              <a16:creationId xmlns:a16="http://schemas.microsoft.com/office/drawing/2014/main" id="{00000000-0008-0000-0700-00005C000000}"/>
            </a:ext>
          </a:extLst>
        </xdr:cNvPr>
        <xdr:cNvSpPr/>
      </xdr:nvSpPr>
      <xdr:spPr>
        <a:xfrm>
          <a:off x="1079500" y="583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122731</xdr:rowOff>
    </xdr:from>
    <xdr:ext cx="469744" cy="259045"/>
    <xdr:sp macro="" textlink="">
      <xdr:nvSpPr>
        <xdr:cNvPr id="93" name="テキスト ボックス 92">
          <a:extLst>
            <a:ext uri="{FF2B5EF4-FFF2-40B4-BE49-F238E27FC236}">
              <a16:creationId xmlns:a16="http://schemas.microsoft.com/office/drawing/2014/main" id="{00000000-0008-0000-0700-00005D000000}"/>
            </a:ext>
          </a:extLst>
        </xdr:cNvPr>
        <xdr:cNvSpPr txBox="1"/>
      </xdr:nvSpPr>
      <xdr:spPr>
        <a:xfrm>
          <a:off x="895428" y="5609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id="{00000000-0008-0000-0700-000064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id="{00000000-0008-0000-0700-000065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id="{00000000-0008-0000-0700-000074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総務費グラフ枠">
          <a:extLst>
            <a:ext uri="{FF2B5EF4-FFF2-40B4-BE49-F238E27FC236}">
              <a16:creationId xmlns:a16="http://schemas.microsoft.com/office/drawing/2014/main" id="{00000000-0008-0000-07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56</xdr:row>
      <xdr:rowOff>111822</xdr:rowOff>
    </xdr:from>
    <xdr:to>
      <xdr:col>24</xdr:col>
      <xdr:colOff>62865</xdr:colOff>
      <xdr:row>59</xdr:row>
      <xdr:rowOff>158467</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4633595" y="9713022"/>
          <a:ext cx="1270" cy="56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162294</xdr:rowOff>
    </xdr:from>
    <xdr:ext cx="534377" cy="259045"/>
    <xdr:sp macro="" textlink="">
      <xdr:nvSpPr>
        <xdr:cNvPr id="121" name="総務費最小値テキスト">
          <a:extLst>
            <a:ext uri="{FF2B5EF4-FFF2-40B4-BE49-F238E27FC236}">
              <a16:creationId xmlns:a16="http://schemas.microsoft.com/office/drawing/2014/main" id="{00000000-0008-0000-0700-000079000000}"/>
            </a:ext>
          </a:extLst>
        </xdr:cNvPr>
        <xdr:cNvSpPr txBox="1"/>
      </xdr:nvSpPr>
      <xdr:spPr>
        <a:xfrm>
          <a:off x="4686300" y="10277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158467</xdr:rowOff>
    </xdr:from>
    <xdr:to>
      <xdr:col>24</xdr:col>
      <xdr:colOff>152400</xdr:colOff>
      <xdr:row>59</xdr:row>
      <xdr:rowOff>158467</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4546600" y="10274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58499</xdr:rowOff>
    </xdr:from>
    <xdr:ext cx="534377" cy="259045"/>
    <xdr:sp macro="" textlink="">
      <xdr:nvSpPr>
        <xdr:cNvPr id="123" name="総務費最大値テキスト">
          <a:extLst>
            <a:ext uri="{FF2B5EF4-FFF2-40B4-BE49-F238E27FC236}">
              <a16:creationId xmlns:a16="http://schemas.microsoft.com/office/drawing/2014/main" id="{00000000-0008-0000-0700-00007B000000}"/>
            </a:ext>
          </a:extLst>
        </xdr:cNvPr>
        <xdr:cNvSpPr txBox="1"/>
      </xdr:nvSpPr>
      <xdr:spPr>
        <a:xfrm>
          <a:off x="4686300" y="948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56</xdr:row>
      <xdr:rowOff>111822</xdr:rowOff>
    </xdr:from>
    <xdr:to>
      <xdr:col>24</xdr:col>
      <xdr:colOff>152400</xdr:colOff>
      <xdr:row>56</xdr:row>
      <xdr:rowOff>111822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4546600" y="971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83878</xdr:rowOff>
    </xdr:from>
    <xdr:to>
      <xdr:col>24</xdr:col>
      <xdr:colOff>63500</xdr:colOff>
      <xdr:row>57</xdr:row>
      <xdr:rowOff>104518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3797300" y="9856528"/>
          <a:ext cx="838200" cy="20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33211</xdr:rowOff>
    </xdr:from>
    <xdr:ext cx="534377" cy="259045"/>
    <xdr:sp macro="" textlink="">
      <xdr:nvSpPr>
        <xdr:cNvPr id="126" name="総務費平均値テキスト">
          <a:extLst>
            <a:ext uri="{FF2B5EF4-FFF2-40B4-BE49-F238E27FC236}">
              <a16:creationId xmlns:a16="http://schemas.microsoft.com/office/drawing/2014/main" id="{00000000-0008-0000-0700-00007E000000}"/>
            </a:ext>
          </a:extLst>
        </xdr:cNvPr>
        <xdr:cNvSpPr txBox="1"/>
      </xdr:nvSpPr>
      <xdr:spPr>
        <a:xfrm>
          <a:off x="4686300" y="9977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54784</xdr:rowOff>
    </xdr:from>
    <xdr:to>
      <xdr:col>24</xdr:col>
      <xdr:colOff>114300</xdr:colOff>
      <xdr:row>58</xdr:row>
      <xdr:rowOff>156384</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4584700" y="9998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104518</xdr:rowOff>
    </xdr:from>
    <xdr:to>
      <xdr:col>19</xdr:col>
      <xdr:colOff>177800</xdr:colOff>
      <xdr:row>57</xdr:row>
      <xdr:rowOff>122936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2908300" y="9877168"/>
          <a:ext cx="889000" cy="18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52672</xdr:rowOff>
    </xdr:from>
    <xdr:to>
      <xdr:col>20</xdr:col>
      <xdr:colOff>38100</xdr:colOff>
      <xdr:row>58</xdr:row>
      <xdr:rowOff>154272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3746500" y="999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145399</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530111" y="10089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42382</xdr:rowOff>
    </xdr:from>
    <xdr:to>
      <xdr:col>15</xdr:col>
      <xdr:colOff>50800</xdr:colOff>
      <xdr:row>57</xdr:row>
      <xdr:rowOff>122936</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a:off x="2019300" y="8786332"/>
          <a:ext cx="889000" cy="1109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63438</xdr:rowOff>
    </xdr:from>
    <xdr:to>
      <xdr:col>15</xdr:col>
      <xdr:colOff>101600</xdr:colOff>
      <xdr:row>58</xdr:row>
      <xdr:rowOff>165038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2857500" y="10007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156165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641111" y="1010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42382</xdr:rowOff>
    </xdr:from>
    <xdr:to>
      <xdr:col>10</xdr:col>
      <xdr:colOff>114300</xdr:colOff>
      <xdr:row>57</xdr:row>
      <xdr:rowOff>104746</xdr:rowOff>
    </xdr:to>
    <xdr:cxnSp macro="">
      <xdr:nvCxnSpPr>
        <xdr:cNvPr id="134" name="直線コネクタ 133">
          <a:extLst>
            <a:ext uri="{FF2B5EF4-FFF2-40B4-BE49-F238E27FC236}">
              <a16:creationId xmlns:a16="http://schemas.microsoft.com/office/drawing/2014/main" id="{00000000-0008-0000-0700-000086000000}"/>
            </a:ext>
          </a:extLst>
        </xdr:cNvPr>
        <xdr:cNvCxnSpPr/>
      </xdr:nvCxnSpPr>
      <xdr:spPr>
        <a:xfrm flipV="1">
          <a:off x="1130300" y="8786332"/>
          <a:ext cx="889000" cy="109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52</xdr:row>
      <xdr:rowOff>59682</xdr:rowOff>
    </xdr:from>
    <xdr:to>
      <xdr:col>10</xdr:col>
      <xdr:colOff>165100</xdr:colOff>
      <xdr:row>52</xdr:row>
      <xdr:rowOff>161282</xdr:rowOff>
    </xdr:to>
    <xdr:sp macro="" textlink="">
      <xdr:nvSpPr>
        <xdr:cNvPr id="135" name="フローチャート: 判断 134">
          <a:extLst>
            <a:ext uri="{FF2B5EF4-FFF2-40B4-BE49-F238E27FC236}">
              <a16:creationId xmlns:a16="http://schemas.microsoft.com/office/drawing/2014/main" id="{00000000-0008-0000-0700-000087000000}"/>
            </a:ext>
          </a:extLst>
        </xdr:cNvPr>
        <xdr:cNvSpPr/>
      </xdr:nvSpPr>
      <xdr:spPr>
        <a:xfrm>
          <a:off x="1968500" y="897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152409</xdr:rowOff>
    </xdr:from>
    <xdr:ext cx="59901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719795" y="9067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118835</xdr:rowOff>
    </xdr:from>
    <xdr:to>
      <xdr:col>6</xdr:col>
      <xdr:colOff>38100</xdr:colOff>
      <xdr:row>59</xdr:row>
      <xdr:rowOff>48985</xdr:rowOff>
    </xdr:to>
    <xdr:sp macro="" textlink="">
      <xdr:nvSpPr>
        <xdr:cNvPr id="137" name="フローチャート: 判断 136">
          <a:extLst>
            <a:ext uri="{FF2B5EF4-FFF2-40B4-BE49-F238E27FC236}">
              <a16:creationId xmlns:a16="http://schemas.microsoft.com/office/drawing/2014/main" id="{00000000-0008-0000-0700-000089000000}"/>
            </a:ext>
          </a:extLst>
        </xdr:cNvPr>
        <xdr:cNvSpPr/>
      </xdr:nvSpPr>
      <xdr:spPr>
        <a:xfrm>
          <a:off x="1079500" y="10062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40112</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863111" y="101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33078</xdr:rowOff>
    </xdr:from>
    <xdr:to>
      <xdr:col>24</xdr:col>
      <xdr:colOff>114300</xdr:colOff>
      <xdr:row>57</xdr:row>
      <xdr:rowOff>134678</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4584700" y="980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55955</xdr:rowOff>
    </xdr:from>
    <xdr:ext cx="534377" cy="259045"/>
    <xdr:sp macro="" textlink="">
      <xdr:nvSpPr>
        <xdr:cNvPr id="145" name="総務費該当値テキスト">
          <a:extLst>
            <a:ext uri="{FF2B5EF4-FFF2-40B4-BE49-F238E27FC236}">
              <a16:creationId xmlns:a16="http://schemas.microsoft.com/office/drawing/2014/main" id="{00000000-0008-0000-0700-000091000000}"/>
            </a:ext>
          </a:extLst>
        </xdr:cNvPr>
        <xdr:cNvSpPr txBox="1"/>
      </xdr:nvSpPr>
      <xdr:spPr>
        <a:xfrm>
          <a:off x="4686300" y="9657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53718</xdr:rowOff>
    </xdr:from>
    <xdr:to>
      <xdr:col>20</xdr:col>
      <xdr:colOff>38100</xdr:colOff>
      <xdr:row>57</xdr:row>
      <xdr:rowOff>155318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3746500" y="9826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395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3530111" y="960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72136</xdr:rowOff>
    </xdr:from>
    <xdr:to>
      <xdr:col>15</xdr:col>
      <xdr:colOff>101600</xdr:colOff>
      <xdr:row>58</xdr:row>
      <xdr:rowOff>2286</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2857500" y="984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18813</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2641111" y="962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163032</xdr:rowOff>
    </xdr:from>
    <xdr:to>
      <xdr:col>10</xdr:col>
      <xdr:colOff>165100</xdr:colOff>
      <xdr:row>51</xdr:row>
      <xdr:rowOff>93182</xdr:rowOff>
    </xdr:to>
    <xdr:sp macro="" textlink="">
      <xdr:nvSpPr>
        <xdr:cNvPr id="150" name="楕円 149">
          <a:extLst>
            <a:ext uri="{FF2B5EF4-FFF2-40B4-BE49-F238E27FC236}">
              <a16:creationId xmlns:a16="http://schemas.microsoft.com/office/drawing/2014/main" id="{00000000-0008-0000-0700-000096000000}"/>
            </a:ext>
          </a:extLst>
        </xdr:cNvPr>
        <xdr:cNvSpPr/>
      </xdr:nvSpPr>
      <xdr:spPr>
        <a:xfrm>
          <a:off x="1968500" y="8735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109709</xdr:rowOff>
    </xdr:from>
    <xdr:ext cx="599010" cy="259045"/>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1719795" y="851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53946</xdr:rowOff>
    </xdr:from>
    <xdr:to>
      <xdr:col>6</xdr:col>
      <xdr:colOff>38100</xdr:colOff>
      <xdr:row>57</xdr:row>
      <xdr:rowOff>155546</xdr:rowOff>
    </xdr:to>
    <xdr:sp macro="" textlink="">
      <xdr:nvSpPr>
        <xdr:cNvPr id="152" name="楕円 151">
          <a:extLst>
            <a:ext uri="{FF2B5EF4-FFF2-40B4-BE49-F238E27FC236}">
              <a16:creationId xmlns:a16="http://schemas.microsoft.com/office/drawing/2014/main" id="{00000000-0008-0000-0700-000098000000}"/>
            </a:ext>
          </a:extLst>
        </xdr:cNvPr>
        <xdr:cNvSpPr/>
      </xdr:nvSpPr>
      <xdr:spPr>
        <a:xfrm>
          <a:off x="1079500" y="982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623</xdr:rowOff>
    </xdr:from>
    <xdr:ext cx="534377"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863111" y="9601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7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7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7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6" name="テキスト ボックス 175">
          <a:extLst>
            <a:ext uri="{FF2B5EF4-FFF2-40B4-BE49-F238E27FC236}">
              <a16:creationId xmlns:a16="http://schemas.microsoft.com/office/drawing/2014/main" id="{00000000-0008-0000-0700-0000B0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9" name="民生費グラフ枠">
          <a:extLst>
            <a:ext uri="{FF2B5EF4-FFF2-40B4-BE49-F238E27FC236}">
              <a16:creationId xmlns:a16="http://schemas.microsoft.com/office/drawing/2014/main" id="{00000000-0008-0000-0700-0000B3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51412</xdr:rowOff>
    </xdr:from>
    <xdr:to>
      <xdr:col>24</xdr:col>
      <xdr:colOff>62865</xdr:colOff>
      <xdr:row>78</xdr:row>
      <xdr:rowOff>65143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4633595" y="12052912"/>
          <a:ext cx="127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68970</xdr:rowOff>
    </xdr:from>
    <xdr:ext cx="599010" cy="259045"/>
    <xdr:sp macro="" textlink="">
      <xdr:nvSpPr>
        <xdr:cNvPr id="181" name="民生費最小値テキスト">
          <a:extLst>
            <a:ext uri="{FF2B5EF4-FFF2-40B4-BE49-F238E27FC236}">
              <a16:creationId xmlns:a16="http://schemas.microsoft.com/office/drawing/2014/main" id="{00000000-0008-0000-0700-0000B5000000}"/>
            </a:ext>
          </a:extLst>
        </xdr:cNvPr>
        <xdr:cNvSpPr txBox="1"/>
      </xdr:nvSpPr>
      <xdr:spPr>
        <a:xfrm>
          <a:off x="4686300" y="13442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65143</xdr:rowOff>
    </xdr:from>
    <xdr:to>
      <xdr:col>24</xdr:col>
      <xdr:colOff>152400</xdr:colOff>
      <xdr:row>78</xdr:row>
      <xdr:rowOff>65143</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4546600" y="13438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169539</xdr:rowOff>
    </xdr:from>
    <xdr:ext cx="599010" cy="259045"/>
    <xdr:sp macro="" textlink="">
      <xdr:nvSpPr>
        <xdr:cNvPr id="183" name="民生費最大値テキスト">
          <a:extLst>
            <a:ext uri="{FF2B5EF4-FFF2-40B4-BE49-F238E27FC236}">
              <a16:creationId xmlns:a16="http://schemas.microsoft.com/office/drawing/2014/main" id="{00000000-0008-0000-0700-0000B7000000}"/>
            </a:ext>
          </a:extLst>
        </xdr:cNvPr>
        <xdr:cNvSpPr txBox="1"/>
      </xdr:nvSpPr>
      <xdr:spPr>
        <a:xfrm>
          <a:off x="4686300" y="11828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237,407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51412</xdr:rowOff>
    </xdr:from>
    <xdr:to>
      <xdr:col>24</xdr:col>
      <xdr:colOff>152400</xdr:colOff>
      <xdr:row>70</xdr:row>
      <xdr:rowOff>51412</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4546600" y="12052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97262</xdr:rowOff>
    </xdr:from>
    <xdr:to>
      <xdr:col>24</xdr:col>
      <xdr:colOff>63500</xdr:colOff>
      <xdr:row>76</xdr:row>
      <xdr:rowOff>170985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3797300" y="12956012"/>
          <a:ext cx="838200" cy="245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133818</xdr:rowOff>
    </xdr:from>
    <xdr:ext cx="599010" cy="259045"/>
    <xdr:sp macro="" textlink="">
      <xdr:nvSpPr>
        <xdr:cNvPr id="186" name="民生費平均値テキスト">
          <a:extLst>
            <a:ext uri="{FF2B5EF4-FFF2-40B4-BE49-F238E27FC236}">
              <a16:creationId xmlns:a16="http://schemas.microsoft.com/office/drawing/2014/main" id="{00000000-0008-0000-0700-0000BA000000}"/>
            </a:ext>
          </a:extLst>
        </xdr:cNvPr>
        <xdr:cNvSpPr txBox="1"/>
      </xdr:nvSpPr>
      <xdr:spPr>
        <a:xfrm>
          <a:off x="4686300" y="12992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155391</xdr:rowOff>
    </xdr:from>
    <xdr:to>
      <xdr:col>24</xdr:col>
      <xdr:colOff>114300</xdr:colOff>
      <xdr:row>76</xdr:row>
      <xdr:rowOff>85541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4584700" y="1301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48831</xdr:rowOff>
    </xdr:from>
    <xdr:to>
      <xdr:col>19</xdr:col>
      <xdr:colOff>177800</xdr:colOff>
      <xdr:row>76</xdr:row>
      <xdr:rowOff>170985</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a:off x="2908300" y="13079031"/>
          <a:ext cx="889000" cy="122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129998</xdr:rowOff>
    </xdr:from>
    <xdr:to>
      <xdr:col>20</xdr:col>
      <xdr:colOff>38100</xdr:colOff>
      <xdr:row>77</xdr:row>
      <xdr:rowOff>60148</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3746500" y="1316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51275</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497795" y="1325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48831</xdr:rowOff>
    </xdr:from>
    <xdr:to>
      <xdr:col>15</xdr:col>
      <xdr:colOff>50800</xdr:colOff>
      <xdr:row>78</xdr:row>
      <xdr:rowOff>115926</xdr:rowOff>
    </xdr:to>
    <xdr:cxnSp macro="">
      <xdr:nvCxnSpPr>
        <xdr:cNvPr id="191" name="直線コネクタ 190">
          <a:extLst>
            <a:ext uri="{FF2B5EF4-FFF2-40B4-BE49-F238E27FC236}">
              <a16:creationId xmlns:a16="http://schemas.microsoft.com/office/drawing/2014/main" id="{00000000-0008-0000-0700-0000BF000000}"/>
            </a:ext>
          </a:extLst>
        </xdr:cNvPr>
        <xdr:cNvCxnSpPr/>
      </xdr:nvCxnSpPr>
      <xdr:spPr>
        <a:xfrm flipV="1">
          <a:off x="2019300" y="13079031"/>
          <a:ext cx="889000" cy="40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31978</xdr:rowOff>
    </xdr:from>
    <xdr:to>
      <xdr:col>15</xdr:col>
      <xdr:colOff>101600</xdr:colOff>
      <xdr:row>76</xdr:row>
      <xdr:rowOff>133578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2857500" y="13062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124705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608795" y="13154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115926</xdr:rowOff>
    </xdr:from>
    <xdr:to>
      <xdr:col>10</xdr:col>
      <xdr:colOff>114300</xdr:colOff>
      <xdr:row>78</xdr:row>
      <xdr:rowOff>133756</xdr:rowOff>
    </xdr:to>
    <xdr:cxnSp macro="">
      <xdr:nvCxnSpPr>
        <xdr:cNvPr id="194" name="直線コネクタ 193">
          <a:extLst>
            <a:ext uri="{FF2B5EF4-FFF2-40B4-BE49-F238E27FC236}">
              <a16:creationId xmlns:a16="http://schemas.microsoft.com/office/drawing/2014/main" id="{00000000-0008-0000-0700-0000C2000000}"/>
            </a:ext>
          </a:extLst>
        </xdr:cNvPr>
        <xdr:cNvCxnSpPr/>
      </xdr:nvCxnSpPr>
      <xdr:spPr>
        <a:xfrm flipV="1">
          <a:off x="1130300" y="13489026"/>
          <a:ext cx="889000" cy="1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79756</xdr:rowOff>
    </xdr:from>
    <xdr:to>
      <xdr:col>10</xdr:col>
      <xdr:colOff>165100</xdr:colOff>
      <xdr:row>79</xdr:row>
      <xdr:rowOff>9906</xdr:rowOff>
    </xdr:to>
    <xdr:sp macro="" textlink="">
      <xdr:nvSpPr>
        <xdr:cNvPr id="195" name="フローチャート: 判断 194">
          <a:extLst>
            <a:ext uri="{FF2B5EF4-FFF2-40B4-BE49-F238E27FC236}">
              <a16:creationId xmlns:a16="http://schemas.microsoft.com/office/drawing/2014/main" id="{00000000-0008-0000-0700-0000C3000000}"/>
            </a:ext>
          </a:extLst>
        </xdr:cNvPr>
        <xdr:cNvSpPr/>
      </xdr:nvSpPr>
      <xdr:spPr>
        <a:xfrm>
          <a:off x="1968500" y="134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1033</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3545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145740</xdr:rowOff>
    </xdr:from>
    <xdr:to>
      <xdr:col>6</xdr:col>
      <xdr:colOff>38100</xdr:colOff>
      <xdr:row>79</xdr:row>
      <xdr:rowOff>75890</xdr:rowOff>
    </xdr:to>
    <xdr:sp macro="" textlink="">
      <xdr:nvSpPr>
        <xdr:cNvPr id="197" name="フローチャート: 判断 196">
          <a:extLst>
            <a:ext uri="{FF2B5EF4-FFF2-40B4-BE49-F238E27FC236}">
              <a16:creationId xmlns:a16="http://schemas.microsoft.com/office/drawing/2014/main" id="{00000000-0008-0000-0700-0000C5000000}"/>
            </a:ext>
          </a:extLst>
        </xdr:cNvPr>
        <xdr:cNvSpPr/>
      </xdr:nvSpPr>
      <xdr:spPr>
        <a:xfrm>
          <a:off x="1079500" y="1351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67017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3611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46462</xdr:rowOff>
    </xdr:from>
    <xdr:to>
      <xdr:col>24</xdr:col>
      <xdr:colOff>114300</xdr:colOff>
      <xdr:row>75</xdr:row>
      <xdr:rowOff>148062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4584700" y="12905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69339</xdr:rowOff>
    </xdr:from>
    <xdr:ext cx="599010" cy="259045"/>
    <xdr:sp macro="" textlink="">
      <xdr:nvSpPr>
        <xdr:cNvPr id="205" name="民生費該当値テキスト">
          <a:extLst>
            <a:ext uri="{FF2B5EF4-FFF2-40B4-BE49-F238E27FC236}">
              <a16:creationId xmlns:a16="http://schemas.microsoft.com/office/drawing/2014/main" id="{00000000-0008-0000-0700-0000CD000000}"/>
            </a:ext>
          </a:extLst>
        </xdr:cNvPr>
        <xdr:cNvSpPr txBox="1"/>
      </xdr:nvSpPr>
      <xdr:spPr>
        <a:xfrm>
          <a:off x="4686300" y="1275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120185</xdr:rowOff>
    </xdr:from>
    <xdr:to>
      <xdr:col>20</xdr:col>
      <xdr:colOff>38100</xdr:colOff>
      <xdr:row>77</xdr:row>
      <xdr:rowOff>50335</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3746500" y="1315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66863</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3497795" y="12925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169481</xdr:rowOff>
    </xdr:from>
    <xdr:to>
      <xdr:col>15</xdr:col>
      <xdr:colOff>101600</xdr:colOff>
      <xdr:row>76</xdr:row>
      <xdr:rowOff>99631</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2857500" y="13028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116158</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2608795" y="12803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65126</xdr:rowOff>
    </xdr:from>
    <xdr:to>
      <xdr:col>10</xdr:col>
      <xdr:colOff>165100</xdr:colOff>
      <xdr:row>78</xdr:row>
      <xdr:rowOff>166726</xdr:rowOff>
    </xdr:to>
    <xdr:sp macro="" textlink="">
      <xdr:nvSpPr>
        <xdr:cNvPr id="210" name="楕円 209">
          <a:extLst>
            <a:ext uri="{FF2B5EF4-FFF2-40B4-BE49-F238E27FC236}">
              <a16:creationId xmlns:a16="http://schemas.microsoft.com/office/drawing/2014/main" id="{00000000-0008-0000-0700-0000D2000000}"/>
            </a:ext>
          </a:extLst>
        </xdr:cNvPr>
        <xdr:cNvSpPr/>
      </xdr:nvSpPr>
      <xdr:spPr>
        <a:xfrm>
          <a:off x="1968500" y="134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11803</xdr:rowOff>
    </xdr:from>
    <xdr:ext cx="599010" cy="259045"/>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1719795" y="13213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82956</xdr:rowOff>
    </xdr:from>
    <xdr:to>
      <xdr:col>6</xdr:col>
      <xdr:colOff>38100</xdr:colOff>
      <xdr:row>79</xdr:row>
      <xdr:rowOff>13106</xdr:rowOff>
    </xdr:to>
    <xdr:sp macro="" textlink="">
      <xdr:nvSpPr>
        <xdr:cNvPr id="212" name="楕円 211">
          <a:extLst>
            <a:ext uri="{FF2B5EF4-FFF2-40B4-BE49-F238E27FC236}">
              <a16:creationId xmlns:a16="http://schemas.microsoft.com/office/drawing/2014/main" id="{00000000-0008-0000-0700-0000D4000000}"/>
            </a:ext>
          </a:extLst>
        </xdr:cNvPr>
        <xdr:cNvSpPr/>
      </xdr:nvSpPr>
      <xdr:spPr>
        <a:xfrm>
          <a:off x="1079500" y="1345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29633</xdr:rowOff>
    </xdr:from>
    <xdr:ext cx="599010"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830795" y="1323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8" name="正方形/長方形 217">
          <a:extLst>
            <a:ext uri="{FF2B5EF4-FFF2-40B4-BE49-F238E27FC236}">
              <a16:creationId xmlns:a16="http://schemas.microsoft.com/office/drawing/2014/main" id="{00000000-0008-0000-0700-0000DA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9" name="正方形/長方形 218">
          <a:extLst>
            <a:ext uri="{FF2B5EF4-FFF2-40B4-BE49-F238E27FC236}">
              <a16:creationId xmlns:a16="http://schemas.microsoft.com/office/drawing/2014/main" id="{00000000-0008-0000-0700-0000DB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20" name="正方形/長方形 219">
          <a:extLst>
            <a:ext uri="{FF2B5EF4-FFF2-40B4-BE49-F238E27FC236}">
              <a16:creationId xmlns:a16="http://schemas.microsoft.com/office/drawing/2014/main" id="{00000000-0008-0000-0700-0000DC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21" name="正方形/長方形 220">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7" name="衛生費グラフ枠">
          <a:extLst>
            <a:ext uri="{FF2B5EF4-FFF2-40B4-BE49-F238E27FC236}">
              <a16:creationId xmlns:a16="http://schemas.microsoft.com/office/drawing/2014/main" id="{00000000-0008-0000-0700-0000E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30657</xdr:rowOff>
    </xdr:from>
    <xdr:to>
      <xdr:col>24</xdr:col>
      <xdr:colOff>62865</xdr:colOff>
      <xdr:row>99</xdr:row>
      <xdr:rowOff>132728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4633595" y="15632607"/>
          <a:ext cx="1270" cy="14736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136555</xdr:rowOff>
    </xdr:from>
    <xdr:ext cx="534377" cy="259045"/>
    <xdr:sp macro="" textlink="">
      <xdr:nvSpPr>
        <xdr:cNvPr id="239" name="衛生費最小値テキスト">
          <a:extLst>
            <a:ext uri="{FF2B5EF4-FFF2-40B4-BE49-F238E27FC236}">
              <a16:creationId xmlns:a16="http://schemas.microsoft.com/office/drawing/2014/main" id="{00000000-0008-0000-0700-0000EF000000}"/>
            </a:ext>
          </a:extLst>
        </xdr:cNvPr>
        <xdr:cNvSpPr txBox="1"/>
      </xdr:nvSpPr>
      <xdr:spPr>
        <a:xfrm>
          <a:off x="4686300" y="17110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132728</xdr:rowOff>
    </xdr:from>
    <xdr:to>
      <xdr:col>24</xdr:col>
      <xdr:colOff>152400</xdr:colOff>
      <xdr:row>99</xdr:row>
      <xdr:rowOff>132728</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7106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148784</xdr:rowOff>
    </xdr:from>
    <xdr:ext cx="534377" cy="259045"/>
    <xdr:sp macro="" textlink="">
      <xdr:nvSpPr>
        <xdr:cNvPr id="241" name="衛生費最大値テキスト">
          <a:extLst>
            <a:ext uri="{FF2B5EF4-FFF2-40B4-BE49-F238E27FC236}">
              <a16:creationId xmlns:a16="http://schemas.microsoft.com/office/drawing/2014/main" id="{00000000-0008-0000-0700-0000F1000000}"/>
            </a:ext>
          </a:extLst>
        </xdr:cNvPr>
        <xdr:cNvSpPr txBox="1"/>
      </xdr:nvSpPr>
      <xdr:spPr>
        <a:xfrm>
          <a:off x="4686300" y="1540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66,362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30657</xdr:rowOff>
    </xdr:from>
    <xdr:to>
      <xdr:col>24</xdr:col>
      <xdr:colOff>152400</xdr:colOff>
      <xdr:row>91</xdr:row>
      <xdr:rowOff>30657</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4546600" y="1563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84417</xdr:rowOff>
    </xdr:from>
    <xdr:to>
      <xdr:col>24</xdr:col>
      <xdr:colOff>63500</xdr:colOff>
      <xdr:row>96</xdr:row>
      <xdr:rowOff>64300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3797300" y="16372167"/>
          <a:ext cx="838200" cy="151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71899</xdr:rowOff>
    </xdr:from>
    <xdr:ext cx="534377" cy="259045"/>
    <xdr:sp macro="" textlink="">
      <xdr:nvSpPr>
        <xdr:cNvPr id="244" name="衛生費平均値テキスト">
          <a:extLst>
            <a:ext uri="{FF2B5EF4-FFF2-40B4-BE49-F238E27FC236}">
              <a16:creationId xmlns:a16="http://schemas.microsoft.com/office/drawing/2014/main" id="{00000000-0008-0000-0700-0000F4000000}"/>
            </a:ext>
          </a:extLst>
        </xdr:cNvPr>
        <xdr:cNvSpPr txBox="1"/>
      </xdr:nvSpPr>
      <xdr:spPr>
        <a:xfrm>
          <a:off x="4686300" y="165310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93472</xdr:rowOff>
    </xdr:from>
    <xdr:to>
      <xdr:col>24</xdr:col>
      <xdr:colOff>114300</xdr:colOff>
      <xdr:row>97</xdr:row>
      <xdr:rowOff>23622</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4584700" y="16552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107353</xdr:rowOff>
    </xdr:from>
    <xdr:to>
      <xdr:col>19</xdr:col>
      <xdr:colOff>177800</xdr:colOff>
      <xdr:row>96</xdr:row>
      <xdr:rowOff>64300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2908300" y="16395103"/>
          <a:ext cx="889000" cy="128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56781</xdr:rowOff>
    </xdr:from>
    <xdr:to>
      <xdr:col>20</xdr:col>
      <xdr:colOff>38100</xdr:colOff>
      <xdr:row>96</xdr:row>
      <xdr:rowOff>158381</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3746500" y="16515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107353</xdr:rowOff>
    </xdr:from>
    <xdr:to>
      <xdr:col>15</xdr:col>
      <xdr:colOff>50800</xdr:colOff>
      <xdr:row>97</xdr:row>
      <xdr:rowOff>160274</xdr:rowOff>
    </xdr:to>
    <xdr:cxnSp macro="">
      <xdr:nvCxnSpPr>
        <xdr:cNvPr id="249" name="直線コネクタ 248">
          <a:extLst>
            <a:ext uri="{FF2B5EF4-FFF2-40B4-BE49-F238E27FC236}">
              <a16:creationId xmlns:a16="http://schemas.microsoft.com/office/drawing/2014/main" id="{00000000-0008-0000-0700-0000F9000000}"/>
            </a:ext>
          </a:extLst>
        </xdr:cNvPr>
        <xdr:cNvCxnSpPr/>
      </xdr:nvCxnSpPr>
      <xdr:spPr>
        <a:xfrm flipV="1">
          <a:off x="2019300" y="16395103"/>
          <a:ext cx="889000" cy="39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74003</xdr:rowOff>
    </xdr:from>
    <xdr:to>
      <xdr:col>15</xdr:col>
      <xdr:colOff>101600</xdr:colOff>
      <xdr:row>97</xdr:row>
      <xdr:rowOff>4153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2857500" y="16533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166730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625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99504</xdr:rowOff>
    </xdr:from>
    <xdr:to>
      <xdr:col>10</xdr:col>
      <xdr:colOff>114300</xdr:colOff>
      <xdr:row>97</xdr:row>
      <xdr:rowOff>160274</xdr:rowOff>
    </xdr:to>
    <xdr:cxnSp macro="">
      <xdr:nvCxnSpPr>
        <xdr:cNvPr id="252" name="直線コネクタ 251">
          <a:extLst>
            <a:ext uri="{FF2B5EF4-FFF2-40B4-BE49-F238E27FC236}">
              <a16:creationId xmlns:a16="http://schemas.microsoft.com/office/drawing/2014/main" id="{00000000-0008-0000-0700-0000FC000000}"/>
            </a:ext>
          </a:extLst>
        </xdr:cNvPr>
        <xdr:cNvCxnSpPr/>
      </xdr:nvCxnSpPr>
      <xdr:spPr>
        <a:xfrm>
          <a:off x="1130300" y="16730154"/>
          <a:ext cx="889000" cy="6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888</xdr:rowOff>
    </xdr:from>
    <xdr:to>
      <xdr:col>10</xdr:col>
      <xdr:colOff>165100</xdr:colOff>
      <xdr:row>98</xdr:row>
      <xdr:rowOff>102488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968500" y="1680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93615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752111" y="1689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118542</xdr:rowOff>
    </xdr:from>
    <xdr:to>
      <xdr:col>6</xdr:col>
      <xdr:colOff>38100</xdr:colOff>
      <xdr:row>98</xdr:row>
      <xdr:rowOff>48692</xdr:rowOff>
    </xdr:to>
    <xdr:sp macro="" textlink="">
      <xdr:nvSpPr>
        <xdr:cNvPr id="255" name="フローチャート: 判断 254">
          <a:extLst>
            <a:ext uri="{FF2B5EF4-FFF2-40B4-BE49-F238E27FC236}">
              <a16:creationId xmlns:a16="http://schemas.microsoft.com/office/drawing/2014/main" id="{00000000-0008-0000-0700-0000FF000000}"/>
            </a:ext>
          </a:extLst>
        </xdr:cNvPr>
        <xdr:cNvSpPr/>
      </xdr:nvSpPr>
      <xdr:spPr>
        <a:xfrm>
          <a:off x="1079500" y="167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39819</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863111" y="16841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33617</xdr:rowOff>
    </xdr:from>
    <xdr:to>
      <xdr:col>24</xdr:col>
      <xdr:colOff>114300</xdr:colOff>
      <xdr:row>95</xdr:row>
      <xdr:rowOff>135217</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4584700" y="16321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56494</xdr:rowOff>
    </xdr:from>
    <xdr:ext cx="534377" cy="259045"/>
    <xdr:sp macro="" textlink="">
      <xdr:nvSpPr>
        <xdr:cNvPr id="263" name="衛生費該当値テキスト">
          <a:extLst>
            <a:ext uri="{FF2B5EF4-FFF2-40B4-BE49-F238E27FC236}">
              <a16:creationId xmlns:a16="http://schemas.microsoft.com/office/drawing/2014/main" id="{00000000-0008-0000-0700-000007010000}"/>
            </a:ext>
          </a:extLst>
        </xdr:cNvPr>
        <xdr:cNvSpPr txBox="1"/>
      </xdr:nvSpPr>
      <xdr:spPr>
        <a:xfrm>
          <a:off x="4686300" y="1617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13500</xdr:rowOff>
    </xdr:from>
    <xdr:to>
      <xdr:col>20</xdr:col>
      <xdr:colOff>38100</xdr:colOff>
      <xdr:row>96</xdr:row>
      <xdr:rowOff>115100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3746500" y="164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131627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3530111" y="1624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56553</xdr:rowOff>
    </xdr:from>
    <xdr:to>
      <xdr:col>15</xdr:col>
      <xdr:colOff>101600</xdr:colOff>
      <xdr:row>95</xdr:row>
      <xdr:rowOff>158153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2857500" y="1634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3230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2641111" y="161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109474</xdr:rowOff>
    </xdr:from>
    <xdr:to>
      <xdr:col>10</xdr:col>
      <xdr:colOff>165100</xdr:colOff>
      <xdr:row>98</xdr:row>
      <xdr:rowOff>39624</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968500" y="1674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56151</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1752111" y="1651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48704</xdr:rowOff>
    </xdr:from>
    <xdr:to>
      <xdr:col>6</xdr:col>
      <xdr:colOff>38100</xdr:colOff>
      <xdr:row>97</xdr:row>
      <xdr:rowOff>150304</xdr:rowOff>
    </xdr:to>
    <xdr:sp macro="" textlink="">
      <xdr:nvSpPr>
        <xdr:cNvPr id="270" name="楕円 269">
          <a:extLst>
            <a:ext uri="{FF2B5EF4-FFF2-40B4-BE49-F238E27FC236}">
              <a16:creationId xmlns:a16="http://schemas.microsoft.com/office/drawing/2014/main" id="{00000000-0008-0000-0700-00000E010000}"/>
            </a:ext>
          </a:extLst>
        </xdr:cNvPr>
        <xdr:cNvSpPr/>
      </xdr:nvSpPr>
      <xdr:spPr>
        <a:xfrm>
          <a:off x="1079500" y="1667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166831</xdr:rowOff>
    </xdr:from>
    <xdr:ext cx="534377"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863111" y="16454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8" name="正方形/長方形 277">
          <a:extLst>
            <a:ext uri="{FF2B5EF4-FFF2-40B4-BE49-F238E27FC236}">
              <a16:creationId xmlns:a16="http://schemas.microsoft.com/office/drawing/2014/main" id="{00000000-0008-0000-0700-00001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9" name="正方形/長方形 278">
          <a:extLst>
            <a:ext uri="{FF2B5EF4-FFF2-40B4-BE49-F238E27FC236}">
              <a16:creationId xmlns:a16="http://schemas.microsoft.com/office/drawing/2014/main" id="{00000000-0008-0000-0700-00001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144434</xdr:rowOff>
    </xdr:from>
    <xdr:ext cx="377026"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226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34</xdr:row>
      <xdr:rowOff>160763</xdr:rowOff>
    </xdr:from>
    <xdr:ext cx="377026"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226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33</xdr:row>
      <xdr:rowOff>5641</xdr:rowOff>
    </xdr:from>
    <xdr:ext cx="377026"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226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6" name="労働費グラフ枠">
          <a:extLst>
            <a:ext uri="{FF2B5EF4-FFF2-40B4-BE49-F238E27FC236}">
              <a16:creationId xmlns:a16="http://schemas.microsoft.com/office/drawing/2014/main" id="{00000000-0008-0000-0700-00002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67310</xdr:rowOff>
    </xdr:from>
    <xdr:to>
      <xdr:col>54</xdr:col>
      <xdr:colOff>189865</xdr:colOff>
      <xdr:row>38</xdr:row>
      <xdr:rowOff>159294</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10475595" y="5382260"/>
          <a:ext cx="1270" cy="12921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163121</xdr:rowOff>
    </xdr:from>
    <xdr:ext cx="378565" cy="259045"/>
    <xdr:sp macro="" textlink="">
      <xdr:nvSpPr>
        <xdr:cNvPr id="298" name="労働費最小値テキスト">
          <a:extLst>
            <a:ext uri="{FF2B5EF4-FFF2-40B4-BE49-F238E27FC236}">
              <a16:creationId xmlns:a16="http://schemas.microsoft.com/office/drawing/2014/main" id="{00000000-0008-0000-0700-00002A010000}"/>
            </a:ext>
          </a:extLst>
        </xdr:cNvPr>
        <xdr:cNvSpPr txBox="1"/>
      </xdr:nvSpPr>
      <xdr:spPr>
        <a:xfrm>
          <a:off x="10528300" y="6678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159294</xdr:rowOff>
    </xdr:from>
    <xdr:to>
      <xdr:col>55</xdr:col>
      <xdr:colOff>88900</xdr:colOff>
      <xdr:row>38</xdr:row>
      <xdr:rowOff>159294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10388600" y="6674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13987</xdr:rowOff>
    </xdr:from>
    <xdr:ext cx="469744" cy="259045"/>
    <xdr:sp macro="" textlink="">
      <xdr:nvSpPr>
        <xdr:cNvPr id="300" name="労働費最大値テキスト">
          <a:extLst>
            <a:ext uri="{FF2B5EF4-FFF2-40B4-BE49-F238E27FC236}">
              <a16:creationId xmlns:a16="http://schemas.microsoft.com/office/drawing/2014/main" id="{00000000-0008-0000-0700-00002C010000}"/>
            </a:ext>
          </a:extLst>
        </xdr:cNvPr>
        <xdr:cNvSpPr txBox="1"/>
      </xdr:nvSpPr>
      <xdr:spPr>
        <a:xfrm>
          <a:off x="10528300" y="5157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67310</xdr:rowOff>
    </xdr:from>
    <xdr:to>
      <xdr:col>55</xdr:col>
      <xdr:colOff>88900</xdr:colOff>
      <xdr:row>31</xdr:row>
      <xdr:rowOff>67310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10388600" y="5382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155484</xdr:rowOff>
    </xdr:from>
    <xdr:to>
      <xdr:col>55</xdr:col>
      <xdr:colOff>0</xdr:colOff>
      <xdr:row>34</xdr:row>
      <xdr:rowOff>63500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9639300" y="5813334"/>
          <a:ext cx="838200" cy="79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71137</xdr:rowOff>
    </xdr:from>
    <xdr:ext cx="378565" cy="259045"/>
    <xdr:sp macro="" textlink="">
      <xdr:nvSpPr>
        <xdr:cNvPr id="303" name="労働費平均値テキスト">
          <a:extLst>
            <a:ext uri="{FF2B5EF4-FFF2-40B4-BE49-F238E27FC236}">
              <a16:creationId xmlns:a16="http://schemas.microsoft.com/office/drawing/2014/main" id="{00000000-0008-0000-0700-00002F010000}"/>
            </a:ext>
          </a:extLst>
        </xdr:cNvPr>
        <xdr:cNvSpPr txBox="1"/>
      </xdr:nvSpPr>
      <xdr:spPr>
        <a:xfrm>
          <a:off x="10528300" y="60718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92710</xdr:rowOff>
    </xdr:from>
    <xdr:to>
      <xdr:col>55</xdr:col>
      <xdr:colOff>50800</xdr:colOff>
      <xdr:row>36</xdr:row>
      <xdr:rowOff>22860</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10426700" y="609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49893</xdr:rowOff>
    </xdr:from>
    <xdr:to>
      <xdr:col>50</xdr:col>
      <xdr:colOff>114300</xdr:colOff>
      <xdr:row>34</xdr:row>
      <xdr:rowOff>63500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8750300" y="57077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65496</xdr:rowOff>
    </xdr:from>
    <xdr:to>
      <xdr:col>50</xdr:col>
      <xdr:colOff>165100</xdr:colOff>
      <xdr:row>35</xdr:row>
      <xdr:rowOff>167096</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9588500" y="6066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158223</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50017" y="61589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157661</xdr:rowOff>
    </xdr:from>
    <xdr:to>
      <xdr:col>45</xdr:col>
      <xdr:colOff>177800</xdr:colOff>
      <xdr:row>33</xdr:row>
      <xdr:rowOff>49893</xdr:rowOff>
    </xdr:to>
    <xdr:cxnSp macro="">
      <xdr:nvCxnSpPr>
        <xdr:cNvPr id="308" name="直線コネクタ 307">
          <a:extLst>
            <a:ext uri="{FF2B5EF4-FFF2-40B4-BE49-F238E27FC236}">
              <a16:creationId xmlns:a16="http://schemas.microsoft.com/office/drawing/2014/main" id="{00000000-0008-0000-0700-000034010000}"/>
            </a:ext>
          </a:extLst>
        </xdr:cNvPr>
        <xdr:cNvCxnSpPr/>
      </xdr:nvCxnSpPr>
      <xdr:spPr>
        <a:xfrm>
          <a:off x="7861300" y="5472611"/>
          <a:ext cx="889000" cy="235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110127</xdr:rowOff>
    </xdr:from>
    <xdr:to>
      <xdr:col>46</xdr:col>
      <xdr:colOff>38100</xdr:colOff>
      <xdr:row>34</xdr:row>
      <xdr:rowOff>40277</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8699500" y="576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34</xdr:row>
      <xdr:rowOff>31404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58607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127181</xdr:rowOff>
    </xdr:from>
    <xdr:to>
      <xdr:col>41</xdr:col>
      <xdr:colOff>50800</xdr:colOff>
      <xdr:row>31</xdr:row>
      <xdr:rowOff>157661</xdr:rowOff>
    </xdr:to>
    <xdr:cxnSp macro="">
      <xdr:nvCxnSpPr>
        <xdr:cNvPr id="311" name="直線コネクタ 310">
          <a:extLst>
            <a:ext uri="{FF2B5EF4-FFF2-40B4-BE49-F238E27FC236}">
              <a16:creationId xmlns:a16="http://schemas.microsoft.com/office/drawing/2014/main" id="{00000000-0008-0000-0700-000037010000}"/>
            </a:ext>
          </a:extLst>
        </xdr:cNvPr>
        <xdr:cNvCxnSpPr/>
      </xdr:nvCxnSpPr>
      <xdr:spPr>
        <a:xfrm>
          <a:off x="6972300" y="5099231"/>
          <a:ext cx="889000" cy="373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56243</xdr:rowOff>
    </xdr:from>
    <xdr:to>
      <xdr:col>41</xdr:col>
      <xdr:colOff>101600</xdr:colOff>
      <xdr:row>34</xdr:row>
      <xdr:rowOff>157843</xdr:rowOff>
    </xdr:to>
    <xdr:sp macro="" textlink="">
      <xdr:nvSpPr>
        <xdr:cNvPr id="312" name="フローチャート: 判断 311">
          <a:extLst>
            <a:ext uri="{FF2B5EF4-FFF2-40B4-BE49-F238E27FC236}">
              <a16:creationId xmlns:a16="http://schemas.microsoft.com/office/drawing/2014/main" id="{00000000-0008-0000-0700-000038010000}"/>
            </a:ext>
          </a:extLst>
        </xdr:cNvPr>
        <xdr:cNvSpPr/>
      </xdr:nvSpPr>
      <xdr:spPr>
        <a:xfrm>
          <a:off x="7810500" y="5885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34</xdr:row>
      <xdr:rowOff>148970</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59782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27940</xdr:rowOff>
    </xdr:from>
    <xdr:to>
      <xdr:col>36</xdr:col>
      <xdr:colOff>165100</xdr:colOff>
      <xdr:row>34</xdr:row>
      <xdr:rowOff>129540</xdr:rowOff>
    </xdr:to>
    <xdr:sp macro="" textlink="">
      <xdr:nvSpPr>
        <xdr:cNvPr id="314" name="フローチャート: 判断 313">
          <a:extLst>
            <a:ext uri="{FF2B5EF4-FFF2-40B4-BE49-F238E27FC236}">
              <a16:creationId xmlns:a16="http://schemas.microsoft.com/office/drawing/2014/main" id="{00000000-0008-0000-0700-00003A010000}"/>
            </a:ext>
          </a:extLst>
        </xdr:cNvPr>
        <xdr:cNvSpPr/>
      </xdr:nvSpPr>
      <xdr:spPr>
        <a:xfrm>
          <a:off x="6921500" y="585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120667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5949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104684</xdr:rowOff>
    </xdr:from>
    <xdr:to>
      <xdr:col>55</xdr:col>
      <xdr:colOff>50800</xdr:colOff>
      <xdr:row>34</xdr:row>
      <xdr:rowOff>34834</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10426700" y="576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127561</xdr:rowOff>
    </xdr:from>
    <xdr:ext cx="378565" cy="259045"/>
    <xdr:sp macro="" textlink="">
      <xdr:nvSpPr>
        <xdr:cNvPr id="322" name="労働費該当値テキスト">
          <a:extLst>
            <a:ext uri="{FF2B5EF4-FFF2-40B4-BE49-F238E27FC236}">
              <a16:creationId xmlns:a16="http://schemas.microsoft.com/office/drawing/2014/main" id="{00000000-0008-0000-0700-000042010000}"/>
            </a:ext>
          </a:extLst>
        </xdr:cNvPr>
        <xdr:cNvSpPr txBox="1"/>
      </xdr:nvSpPr>
      <xdr:spPr>
        <a:xfrm>
          <a:off x="10528300" y="56139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12700</xdr:rowOff>
    </xdr:from>
    <xdr:to>
      <xdr:col>50</xdr:col>
      <xdr:colOff>165100</xdr:colOff>
      <xdr:row>34</xdr:row>
      <xdr:rowOff>114300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9588500" y="58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32</xdr:row>
      <xdr:rowOff>130827</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9450017" y="5617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170543</xdr:rowOff>
    </xdr:from>
    <xdr:to>
      <xdr:col>46</xdr:col>
      <xdr:colOff>38100</xdr:colOff>
      <xdr:row>33</xdr:row>
      <xdr:rowOff>100693</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8699500" y="565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31</xdr:row>
      <xdr:rowOff>117220</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8561017" y="5432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106861</xdr:rowOff>
    </xdr:from>
    <xdr:to>
      <xdr:col>41</xdr:col>
      <xdr:colOff>101600</xdr:colOff>
      <xdr:row>32</xdr:row>
      <xdr:rowOff>37011</xdr:rowOff>
    </xdr:to>
    <xdr:sp macro="" textlink="">
      <xdr:nvSpPr>
        <xdr:cNvPr id="327" name="楕円 326">
          <a:extLst>
            <a:ext uri="{FF2B5EF4-FFF2-40B4-BE49-F238E27FC236}">
              <a16:creationId xmlns:a16="http://schemas.microsoft.com/office/drawing/2014/main" id="{00000000-0008-0000-0700-000047010000}"/>
            </a:ext>
          </a:extLst>
        </xdr:cNvPr>
        <xdr:cNvSpPr/>
      </xdr:nvSpPr>
      <xdr:spPr>
        <a:xfrm>
          <a:off x="7810500" y="54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53538</xdr:rowOff>
    </xdr:from>
    <xdr:ext cx="469744"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7626428" y="5197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76381</xdr:rowOff>
    </xdr:from>
    <xdr:to>
      <xdr:col>36</xdr:col>
      <xdr:colOff>165100</xdr:colOff>
      <xdr:row>30</xdr:row>
      <xdr:rowOff>6531</xdr:rowOff>
    </xdr:to>
    <xdr:sp macro="" textlink="">
      <xdr:nvSpPr>
        <xdr:cNvPr id="329" name="楕円 328">
          <a:extLst>
            <a:ext uri="{FF2B5EF4-FFF2-40B4-BE49-F238E27FC236}">
              <a16:creationId xmlns:a16="http://schemas.microsoft.com/office/drawing/2014/main" id="{00000000-0008-0000-0700-000049010000}"/>
            </a:ext>
          </a:extLst>
        </xdr:cNvPr>
        <xdr:cNvSpPr/>
      </xdr:nvSpPr>
      <xdr:spPr>
        <a:xfrm>
          <a:off x="6921500" y="504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28</xdr:row>
      <xdr:rowOff>23058</xdr:rowOff>
    </xdr:from>
    <xdr:ext cx="469744"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737428" y="4823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700-00004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6" name="正方形/長方形 335">
          <a:extLst>
            <a:ext uri="{FF2B5EF4-FFF2-40B4-BE49-F238E27FC236}">
              <a16:creationId xmlns:a16="http://schemas.microsoft.com/office/drawing/2014/main" id="{00000000-0008-0000-0700-00005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7" name="正方形/長方形 336">
          <a:extLst>
            <a:ext uri="{FF2B5EF4-FFF2-40B4-BE49-F238E27FC236}">
              <a16:creationId xmlns:a16="http://schemas.microsoft.com/office/drawing/2014/main" id="{00000000-0008-0000-0700-00005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8" name="正方形/長方形 337">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農林水産業費グラフ枠">
          <a:extLst>
            <a:ext uri="{FF2B5EF4-FFF2-40B4-BE49-F238E27FC236}">
              <a16:creationId xmlns:a16="http://schemas.microsoft.com/office/drawing/2014/main" id="{00000000-0008-0000-07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45654</xdr:rowOff>
    </xdr:from>
    <xdr:to>
      <xdr:col>54</xdr:col>
      <xdr:colOff>189865</xdr:colOff>
      <xdr:row>58</xdr:row>
      <xdr:rowOff>125892</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10475595" y="8789604"/>
          <a:ext cx="1270" cy="1280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129719</xdr:rowOff>
    </xdr:from>
    <xdr:ext cx="378565" cy="259045"/>
    <xdr:sp macro="" textlink="">
      <xdr:nvSpPr>
        <xdr:cNvPr id="353" name="農林水産業費最小値テキスト">
          <a:extLst>
            <a:ext uri="{FF2B5EF4-FFF2-40B4-BE49-F238E27FC236}">
              <a16:creationId xmlns:a16="http://schemas.microsoft.com/office/drawing/2014/main" id="{00000000-0008-0000-0700-000061010000}"/>
            </a:ext>
          </a:extLst>
        </xdr:cNvPr>
        <xdr:cNvSpPr txBox="1"/>
      </xdr:nvSpPr>
      <xdr:spPr>
        <a:xfrm>
          <a:off x="10528300" y="10073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125892</xdr:rowOff>
    </xdr:from>
    <xdr:to>
      <xdr:col>55</xdr:col>
      <xdr:colOff>88900</xdr:colOff>
      <xdr:row>58</xdr:row>
      <xdr:rowOff>125892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10388600" y="10069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163781</xdr:rowOff>
    </xdr:from>
    <xdr:ext cx="534377" cy="259045"/>
    <xdr:sp macro="" textlink="">
      <xdr:nvSpPr>
        <xdr:cNvPr id="355" name="農林水産業費最大値テキスト">
          <a:extLst>
            <a:ext uri="{FF2B5EF4-FFF2-40B4-BE49-F238E27FC236}">
              <a16:creationId xmlns:a16="http://schemas.microsoft.com/office/drawing/2014/main" id="{00000000-0008-0000-0700-000063010000}"/>
            </a:ext>
          </a:extLst>
        </xdr:cNvPr>
        <xdr:cNvSpPr txBox="1"/>
      </xdr:nvSpPr>
      <xdr:spPr>
        <a:xfrm>
          <a:off x="10528300" y="85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45654</xdr:rowOff>
    </xdr:from>
    <xdr:to>
      <xdr:col>55</xdr:col>
      <xdr:colOff>88900</xdr:colOff>
      <xdr:row>51</xdr:row>
      <xdr:rowOff>45654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10388600" y="8789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45654</xdr:rowOff>
    </xdr:from>
    <xdr:to>
      <xdr:col>55</xdr:col>
      <xdr:colOff>0</xdr:colOff>
      <xdr:row>51</xdr:row>
      <xdr:rowOff>149896</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9639300" y="8789604"/>
          <a:ext cx="838200" cy="104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169329</xdr:rowOff>
    </xdr:from>
    <xdr:ext cx="469744" cy="259045"/>
    <xdr:sp macro="" textlink="">
      <xdr:nvSpPr>
        <xdr:cNvPr id="358" name="農林水産業費平均値テキスト">
          <a:extLst>
            <a:ext uri="{FF2B5EF4-FFF2-40B4-BE49-F238E27FC236}">
              <a16:creationId xmlns:a16="http://schemas.microsoft.com/office/drawing/2014/main" id="{00000000-0008-0000-0700-000066010000}"/>
            </a:ext>
          </a:extLst>
        </xdr:cNvPr>
        <xdr:cNvSpPr txBox="1"/>
      </xdr:nvSpPr>
      <xdr:spPr>
        <a:xfrm>
          <a:off x="10528300" y="9770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19452</xdr:rowOff>
    </xdr:from>
    <xdr:to>
      <xdr:col>55</xdr:col>
      <xdr:colOff>50800</xdr:colOff>
      <xdr:row>57</xdr:row>
      <xdr:rowOff>121052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10426700" y="979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51</xdr:row>
      <xdr:rowOff>149896</xdr:rowOff>
    </xdr:from>
    <xdr:to>
      <xdr:col>50</xdr:col>
      <xdr:colOff>114300</xdr:colOff>
      <xdr:row>51</xdr:row>
      <xdr:rowOff>165943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8750300" y="8893846"/>
          <a:ext cx="889000" cy="1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24618</xdr:rowOff>
    </xdr:from>
    <xdr:to>
      <xdr:col>50</xdr:col>
      <xdr:colOff>165100</xdr:colOff>
      <xdr:row>57</xdr:row>
      <xdr:rowOff>126218</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9588500" y="97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117345</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04428" y="98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165943</xdr:rowOff>
    </xdr:from>
    <xdr:to>
      <xdr:col>45</xdr:col>
      <xdr:colOff>177800</xdr:colOff>
      <xdr:row>51</xdr:row>
      <xdr:rowOff>167406</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7861300" y="8909893"/>
          <a:ext cx="889000" cy="1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41031</xdr:rowOff>
    </xdr:from>
    <xdr:to>
      <xdr:col>46</xdr:col>
      <xdr:colOff>38100</xdr:colOff>
      <xdr:row>57</xdr:row>
      <xdr:rowOff>142631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8699500" y="981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133758</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990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155519</xdr:rowOff>
    </xdr:from>
    <xdr:to>
      <xdr:col>41</xdr:col>
      <xdr:colOff>50800</xdr:colOff>
      <xdr:row>51</xdr:row>
      <xdr:rowOff>167406</xdr:rowOff>
    </xdr:to>
    <xdr:cxnSp macro="">
      <xdr:nvCxnSpPr>
        <xdr:cNvPr id="366" name="直線コネクタ 365">
          <a:extLst>
            <a:ext uri="{FF2B5EF4-FFF2-40B4-BE49-F238E27FC236}">
              <a16:creationId xmlns:a16="http://schemas.microsoft.com/office/drawing/2014/main" id="{00000000-0008-0000-0700-00006E010000}"/>
            </a:ext>
          </a:extLst>
        </xdr:cNvPr>
        <xdr:cNvCxnSpPr/>
      </xdr:nvCxnSpPr>
      <xdr:spPr>
        <a:xfrm>
          <a:off x="6972300" y="8899469"/>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29098</xdr:rowOff>
    </xdr:from>
    <xdr:to>
      <xdr:col>41</xdr:col>
      <xdr:colOff>101600</xdr:colOff>
      <xdr:row>57</xdr:row>
      <xdr:rowOff>130698</xdr:rowOff>
    </xdr:to>
    <xdr:sp macro="" textlink="">
      <xdr:nvSpPr>
        <xdr:cNvPr id="367" name="フローチャート: 判断 366">
          <a:extLst>
            <a:ext uri="{FF2B5EF4-FFF2-40B4-BE49-F238E27FC236}">
              <a16:creationId xmlns:a16="http://schemas.microsoft.com/office/drawing/2014/main" id="{00000000-0008-0000-0700-00006F010000}"/>
            </a:ext>
          </a:extLst>
        </xdr:cNvPr>
        <xdr:cNvSpPr/>
      </xdr:nvSpPr>
      <xdr:spPr>
        <a:xfrm>
          <a:off x="7810500" y="980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121825</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26428" y="989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32436</xdr:rowOff>
    </xdr:from>
    <xdr:to>
      <xdr:col>36</xdr:col>
      <xdr:colOff>165100</xdr:colOff>
      <xdr:row>57</xdr:row>
      <xdr:rowOff>134036</xdr:rowOff>
    </xdr:to>
    <xdr:sp macro="" textlink="">
      <xdr:nvSpPr>
        <xdr:cNvPr id="369" name="フローチャート: 判断 368">
          <a:extLst>
            <a:ext uri="{FF2B5EF4-FFF2-40B4-BE49-F238E27FC236}">
              <a16:creationId xmlns:a16="http://schemas.microsoft.com/office/drawing/2014/main" id="{00000000-0008-0000-0700-000071010000}"/>
            </a:ext>
          </a:extLst>
        </xdr:cNvPr>
        <xdr:cNvSpPr/>
      </xdr:nvSpPr>
      <xdr:spPr>
        <a:xfrm>
          <a:off x="6921500" y="980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125163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37428" y="989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50</xdr:row>
      <xdr:rowOff>166304</xdr:rowOff>
    </xdr:from>
    <xdr:to>
      <xdr:col>55</xdr:col>
      <xdr:colOff>50800</xdr:colOff>
      <xdr:row>51</xdr:row>
      <xdr:rowOff>96454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10426700" y="87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119331</xdr:rowOff>
    </xdr:from>
    <xdr:ext cx="534377" cy="259045"/>
    <xdr:sp macro="" textlink="">
      <xdr:nvSpPr>
        <xdr:cNvPr id="377" name="農林水産業費該当値テキスト">
          <a:extLst>
            <a:ext uri="{FF2B5EF4-FFF2-40B4-BE49-F238E27FC236}">
              <a16:creationId xmlns:a16="http://schemas.microsoft.com/office/drawing/2014/main" id="{00000000-0008-0000-0700-000079010000}"/>
            </a:ext>
          </a:extLst>
        </xdr:cNvPr>
        <xdr:cNvSpPr txBox="1"/>
      </xdr:nvSpPr>
      <xdr:spPr>
        <a:xfrm>
          <a:off x="10528300" y="8691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51</xdr:row>
      <xdr:rowOff>99096</xdr:rowOff>
    </xdr:from>
    <xdr:to>
      <xdr:col>50</xdr:col>
      <xdr:colOff>165100</xdr:colOff>
      <xdr:row>52</xdr:row>
      <xdr:rowOff>29246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9588500" y="884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50</xdr:row>
      <xdr:rowOff>45773</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9372111" y="861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51</xdr:row>
      <xdr:rowOff>115143</xdr:rowOff>
    </xdr:from>
    <xdr:to>
      <xdr:col>46</xdr:col>
      <xdr:colOff>38100</xdr:colOff>
      <xdr:row>52</xdr:row>
      <xdr:rowOff>45293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8699500" y="8859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50</xdr:row>
      <xdr:rowOff>61820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8483111" y="8634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116606</xdr:rowOff>
    </xdr:from>
    <xdr:to>
      <xdr:col>41</xdr:col>
      <xdr:colOff>101600</xdr:colOff>
      <xdr:row>52</xdr:row>
      <xdr:rowOff>46756</xdr:rowOff>
    </xdr:to>
    <xdr:sp macro="" textlink="">
      <xdr:nvSpPr>
        <xdr:cNvPr id="382" name="楕円 381">
          <a:extLst>
            <a:ext uri="{FF2B5EF4-FFF2-40B4-BE49-F238E27FC236}">
              <a16:creationId xmlns:a16="http://schemas.microsoft.com/office/drawing/2014/main" id="{00000000-0008-0000-0700-00007E010000}"/>
            </a:ext>
          </a:extLst>
        </xdr:cNvPr>
        <xdr:cNvSpPr/>
      </xdr:nvSpPr>
      <xdr:spPr>
        <a:xfrm>
          <a:off x="7810500" y="886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50</xdr:row>
      <xdr:rowOff>63283</xdr:rowOff>
    </xdr:from>
    <xdr:ext cx="534377"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7594111" y="863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104719</xdr:rowOff>
    </xdr:from>
    <xdr:to>
      <xdr:col>36</xdr:col>
      <xdr:colOff>165100</xdr:colOff>
      <xdr:row>52</xdr:row>
      <xdr:rowOff>34869</xdr:rowOff>
    </xdr:to>
    <xdr:sp macro="" textlink="">
      <xdr:nvSpPr>
        <xdr:cNvPr id="384" name="楕円 383">
          <a:extLst>
            <a:ext uri="{FF2B5EF4-FFF2-40B4-BE49-F238E27FC236}">
              <a16:creationId xmlns:a16="http://schemas.microsoft.com/office/drawing/2014/main" id="{00000000-0008-0000-0700-000080010000}"/>
            </a:ext>
          </a:extLst>
        </xdr:cNvPr>
        <xdr:cNvSpPr/>
      </xdr:nvSpPr>
      <xdr:spPr>
        <a:xfrm>
          <a:off x="6921500" y="88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50</xdr:row>
      <xdr:rowOff>51396</xdr:rowOff>
    </xdr:from>
    <xdr:ext cx="534377"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705111" y="862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7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7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7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商工費グラフ枠">
          <a:extLst>
            <a:ext uri="{FF2B5EF4-FFF2-40B4-BE49-F238E27FC236}">
              <a16:creationId xmlns:a16="http://schemas.microsoft.com/office/drawing/2014/main" id="{00000000-0008-0000-07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72</xdr:row>
      <xdr:rowOff>165036</xdr:rowOff>
    </xdr:from>
    <xdr:to>
      <xdr:col>54</xdr:col>
      <xdr:colOff>189865</xdr:colOff>
      <xdr:row>78</xdr:row>
      <xdr:rowOff>144348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10475595" y="12509436"/>
          <a:ext cx="1270" cy="1008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148175</xdr:rowOff>
    </xdr:from>
    <xdr:ext cx="469744" cy="259045"/>
    <xdr:sp macro="" textlink="">
      <xdr:nvSpPr>
        <xdr:cNvPr id="410" name="商工費最小値テキスト">
          <a:extLst>
            <a:ext uri="{FF2B5EF4-FFF2-40B4-BE49-F238E27FC236}">
              <a16:creationId xmlns:a16="http://schemas.microsoft.com/office/drawing/2014/main" id="{00000000-0008-0000-0700-00009A010000}"/>
            </a:ext>
          </a:extLst>
        </xdr:cNvPr>
        <xdr:cNvSpPr txBox="1"/>
      </xdr:nvSpPr>
      <xdr:spPr>
        <a:xfrm>
          <a:off x="10528300" y="1352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144348</xdr:rowOff>
    </xdr:from>
    <xdr:to>
      <xdr:col>55</xdr:col>
      <xdr:colOff>88900</xdr:colOff>
      <xdr:row>78</xdr:row>
      <xdr:rowOff>144348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351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71</xdr:row>
      <xdr:rowOff>111713</xdr:rowOff>
    </xdr:from>
    <xdr:ext cx="534377" cy="259045"/>
    <xdr:sp macro="" textlink="">
      <xdr:nvSpPr>
        <xdr:cNvPr id="412" name="商工費最大値テキスト">
          <a:extLst>
            <a:ext uri="{FF2B5EF4-FFF2-40B4-BE49-F238E27FC236}">
              <a16:creationId xmlns:a16="http://schemas.microsoft.com/office/drawing/2014/main" id="{00000000-0008-0000-0700-00009C010000}"/>
            </a:ext>
          </a:extLst>
        </xdr:cNvPr>
        <xdr:cNvSpPr txBox="1"/>
      </xdr:nvSpPr>
      <xdr:spPr>
        <a:xfrm>
          <a:off x="10528300" y="122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72</xdr:row>
      <xdr:rowOff>165036</xdr:rowOff>
    </xdr:from>
    <xdr:to>
      <xdr:col>55</xdr:col>
      <xdr:colOff>88900</xdr:colOff>
      <xdr:row>72</xdr:row>
      <xdr:rowOff>165036</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10388600" y="125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46165</xdr:rowOff>
    </xdr:from>
    <xdr:to>
      <xdr:col>55</xdr:col>
      <xdr:colOff>0</xdr:colOff>
      <xdr:row>72</xdr:row>
      <xdr:rowOff>165036</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9639300" y="12219115"/>
          <a:ext cx="838200" cy="290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115143</xdr:rowOff>
    </xdr:from>
    <xdr:ext cx="469744" cy="259045"/>
    <xdr:sp macro="" textlink="">
      <xdr:nvSpPr>
        <xdr:cNvPr id="415" name="商工費平均値テキスト">
          <a:extLst>
            <a:ext uri="{FF2B5EF4-FFF2-40B4-BE49-F238E27FC236}">
              <a16:creationId xmlns:a16="http://schemas.microsoft.com/office/drawing/2014/main" id="{00000000-0008-0000-0700-00009F010000}"/>
            </a:ext>
          </a:extLst>
        </xdr:cNvPr>
        <xdr:cNvSpPr txBox="1"/>
      </xdr:nvSpPr>
      <xdr:spPr>
        <a:xfrm>
          <a:off x="10528300" y="131453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136716</xdr:rowOff>
    </xdr:from>
    <xdr:to>
      <xdr:col>55</xdr:col>
      <xdr:colOff>50800</xdr:colOff>
      <xdr:row>77</xdr:row>
      <xdr:rowOff>66866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10426700" y="13166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39345</xdr:rowOff>
    </xdr:from>
    <xdr:to>
      <xdr:col>50</xdr:col>
      <xdr:colOff>114300</xdr:colOff>
      <xdr:row>71</xdr:row>
      <xdr:rowOff>46165</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8750300" y="12212295"/>
          <a:ext cx="889000" cy="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94157</xdr:rowOff>
    </xdr:from>
    <xdr:to>
      <xdr:col>50</xdr:col>
      <xdr:colOff>165100</xdr:colOff>
      <xdr:row>77</xdr:row>
      <xdr:rowOff>24307</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9588500" y="1312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15434</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372111" y="1321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71</xdr:row>
      <xdr:rowOff>39345</xdr:rowOff>
    </xdr:from>
    <xdr:to>
      <xdr:col>45</xdr:col>
      <xdr:colOff>177800</xdr:colOff>
      <xdr:row>71</xdr:row>
      <xdr:rowOff>166827</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7861300" y="12212295"/>
          <a:ext cx="889000" cy="127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111761</xdr:rowOff>
    </xdr:from>
    <xdr:to>
      <xdr:col>46</xdr:col>
      <xdr:colOff>38100</xdr:colOff>
      <xdr:row>77</xdr:row>
      <xdr:rowOff>41911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8699500" y="1314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33038</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23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166827</xdr:rowOff>
    </xdr:from>
    <xdr:to>
      <xdr:col>41</xdr:col>
      <xdr:colOff>50800</xdr:colOff>
      <xdr:row>73</xdr:row>
      <xdr:rowOff>16561</xdr:rowOff>
    </xdr:to>
    <xdr:cxnSp macro="">
      <xdr:nvCxnSpPr>
        <xdr:cNvPr id="423" name="直線コネクタ 422">
          <a:extLst>
            <a:ext uri="{FF2B5EF4-FFF2-40B4-BE49-F238E27FC236}">
              <a16:creationId xmlns:a16="http://schemas.microsoft.com/office/drawing/2014/main" id="{00000000-0008-0000-0700-0000A7010000}"/>
            </a:ext>
          </a:extLst>
        </xdr:cNvPr>
        <xdr:cNvCxnSpPr/>
      </xdr:nvCxnSpPr>
      <xdr:spPr>
        <a:xfrm flipV="1">
          <a:off x="6972300" y="12339777"/>
          <a:ext cx="889000" cy="192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151612</xdr:rowOff>
    </xdr:from>
    <xdr:to>
      <xdr:col>41</xdr:col>
      <xdr:colOff>101600</xdr:colOff>
      <xdr:row>76</xdr:row>
      <xdr:rowOff>81762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7810500" y="13010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72889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594111" y="13103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28473</xdr:rowOff>
    </xdr:from>
    <xdr:to>
      <xdr:col>36</xdr:col>
      <xdr:colOff>165100</xdr:colOff>
      <xdr:row>77</xdr:row>
      <xdr:rowOff>130073</xdr:rowOff>
    </xdr:to>
    <xdr:sp macro="" textlink="">
      <xdr:nvSpPr>
        <xdr:cNvPr id="426" name="フローチャート: 判断 425">
          <a:extLst>
            <a:ext uri="{FF2B5EF4-FFF2-40B4-BE49-F238E27FC236}">
              <a16:creationId xmlns:a16="http://schemas.microsoft.com/office/drawing/2014/main" id="{00000000-0008-0000-0700-0000AA010000}"/>
            </a:ext>
          </a:extLst>
        </xdr:cNvPr>
        <xdr:cNvSpPr/>
      </xdr:nvSpPr>
      <xdr:spPr>
        <a:xfrm>
          <a:off x="6921500" y="1323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121200</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37428" y="13322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114236</xdr:rowOff>
    </xdr:from>
    <xdr:to>
      <xdr:col>55</xdr:col>
      <xdr:colOff>50800</xdr:colOff>
      <xdr:row>73</xdr:row>
      <xdr:rowOff>44386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10426700" y="124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67263</xdr:rowOff>
    </xdr:from>
    <xdr:ext cx="534377" cy="259045"/>
    <xdr:sp macro="" textlink="">
      <xdr:nvSpPr>
        <xdr:cNvPr id="434" name="商工費該当値テキスト">
          <a:extLst>
            <a:ext uri="{FF2B5EF4-FFF2-40B4-BE49-F238E27FC236}">
              <a16:creationId xmlns:a16="http://schemas.microsoft.com/office/drawing/2014/main" id="{00000000-0008-0000-0700-0000B2010000}"/>
            </a:ext>
          </a:extLst>
        </xdr:cNvPr>
        <xdr:cNvSpPr txBox="1"/>
      </xdr:nvSpPr>
      <xdr:spPr>
        <a:xfrm>
          <a:off x="10528300" y="1241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70</xdr:row>
      <xdr:rowOff>166815</xdr:rowOff>
    </xdr:from>
    <xdr:to>
      <xdr:col>50</xdr:col>
      <xdr:colOff>165100</xdr:colOff>
      <xdr:row>71</xdr:row>
      <xdr:rowOff>96965</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9588500" y="1216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69</xdr:row>
      <xdr:rowOff>113492</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9372111" y="1194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70</xdr:row>
      <xdr:rowOff>159995</xdr:rowOff>
    </xdr:from>
    <xdr:to>
      <xdr:col>46</xdr:col>
      <xdr:colOff>38100</xdr:colOff>
      <xdr:row>71</xdr:row>
      <xdr:rowOff>90145</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8699500" y="1216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69</xdr:row>
      <xdr:rowOff>106672</xdr:rowOff>
    </xdr:from>
    <xdr:ext cx="534377"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8483111" y="11936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116027</xdr:rowOff>
    </xdr:from>
    <xdr:to>
      <xdr:col>41</xdr:col>
      <xdr:colOff>101600</xdr:colOff>
      <xdr:row>72</xdr:row>
      <xdr:rowOff>46177</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7810500" y="12288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62704</xdr:rowOff>
    </xdr:from>
    <xdr:ext cx="534377"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7594111" y="1206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137211</xdr:rowOff>
    </xdr:from>
    <xdr:to>
      <xdr:col>36</xdr:col>
      <xdr:colOff>165100</xdr:colOff>
      <xdr:row>73</xdr:row>
      <xdr:rowOff>67361</xdr:rowOff>
    </xdr:to>
    <xdr:sp macro="" textlink="">
      <xdr:nvSpPr>
        <xdr:cNvPr id="441" name="楕円 440">
          <a:extLst>
            <a:ext uri="{FF2B5EF4-FFF2-40B4-BE49-F238E27FC236}">
              <a16:creationId xmlns:a16="http://schemas.microsoft.com/office/drawing/2014/main" id="{00000000-0008-0000-0700-0000B9010000}"/>
            </a:ext>
          </a:extLst>
        </xdr:cNvPr>
        <xdr:cNvSpPr/>
      </xdr:nvSpPr>
      <xdr:spPr>
        <a:xfrm>
          <a:off x="6921500" y="1248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83888</xdr:rowOff>
    </xdr:from>
    <xdr:ext cx="534377"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705111" y="12256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7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7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86207</xdr:rowOff>
    </xdr:from>
    <xdr:to>
      <xdr:col>54</xdr:col>
      <xdr:colOff>189865</xdr:colOff>
      <xdr:row>98</xdr:row>
      <xdr:rowOff>136043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16707"/>
          <a:ext cx="1270" cy="1421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139870</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41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136043</xdr:rowOff>
    </xdr:from>
    <xdr:to>
      <xdr:col>55</xdr:col>
      <xdr:colOff>88900</xdr:colOff>
      <xdr:row>98</xdr:row>
      <xdr:rowOff>136043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38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32884</xdr:rowOff>
    </xdr:from>
    <xdr:ext cx="534377"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29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82,340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86207</xdr:rowOff>
    </xdr:from>
    <xdr:to>
      <xdr:col>55</xdr:col>
      <xdr:colOff>88900</xdr:colOff>
      <xdr:row>90</xdr:row>
      <xdr:rowOff>86207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1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86071</xdr:rowOff>
    </xdr:from>
    <xdr:to>
      <xdr:col>55</xdr:col>
      <xdr:colOff>0</xdr:colOff>
      <xdr:row>92</xdr:row>
      <xdr:rowOff>122281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5859471"/>
          <a:ext cx="838200" cy="3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92175</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3799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113748</xdr:rowOff>
    </xdr:from>
    <xdr:to>
      <xdr:col>55</xdr:col>
      <xdr:colOff>50800</xdr:colOff>
      <xdr:row>96</xdr:row>
      <xdr:rowOff>43898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01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124819</xdr:rowOff>
    </xdr:from>
    <xdr:to>
      <xdr:col>50</xdr:col>
      <xdr:colOff>114300</xdr:colOff>
      <xdr:row>92</xdr:row>
      <xdr:rowOff>86071</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8750300" y="15726769"/>
          <a:ext cx="889000" cy="13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117132</xdr:rowOff>
    </xdr:from>
    <xdr:to>
      <xdr:col>50</xdr:col>
      <xdr:colOff>165100</xdr:colOff>
      <xdr:row>96</xdr:row>
      <xdr:rowOff>47282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0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38409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49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91</xdr:row>
      <xdr:rowOff>124819</xdr:rowOff>
    </xdr:from>
    <xdr:to>
      <xdr:col>45</xdr:col>
      <xdr:colOff>177800</xdr:colOff>
      <xdr:row>91</xdr:row>
      <xdr:rowOff>170858</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5726769"/>
          <a:ext cx="889000" cy="46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102662</xdr:rowOff>
    </xdr:from>
    <xdr:to>
      <xdr:col>46</xdr:col>
      <xdr:colOff>38100</xdr:colOff>
      <xdr:row>96</xdr:row>
      <xdr:rowOff>32812</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39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23939</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48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91</xdr:row>
      <xdr:rowOff>170858</xdr:rowOff>
    </xdr:from>
    <xdr:to>
      <xdr:col>41</xdr:col>
      <xdr:colOff>50800</xdr:colOff>
      <xdr:row>94</xdr:row>
      <xdr:rowOff>80287</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flipV="1">
          <a:off x="6972300" y="15772808"/>
          <a:ext cx="889000" cy="42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116858</xdr:rowOff>
    </xdr:from>
    <xdr:to>
      <xdr:col>41</xdr:col>
      <xdr:colOff>101600</xdr:colOff>
      <xdr:row>96</xdr:row>
      <xdr:rowOff>47008</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04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38135</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4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157595</xdr:rowOff>
    </xdr:from>
    <xdr:to>
      <xdr:col>36</xdr:col>
      <xdr:colOff>165100</xdr:colOff>
      <xdr:row>96</xdr:row>
      <xdr:rowOff>87745</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45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78872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3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71481</xdr:rowOff>
    </xdr:from>
    <xdr:to>
      <xdr:col>55</xdr:col>
      <xdr:colOff>50800</xdr:colOff>
      <xdr:row>93</xdr:row>
      <xdr:rowOff>1631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584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94358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569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35271</xdr:rowOff>
    </xdr:from>
    <xdr:to>
      <xdr:col>50</xdr:col>
      <xdr:colOff>165100</xdr:colOff>
      <xdr:row>92</xdr:row>
      <xdr:rowOff>136871</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580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153398</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558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74019</xdr:rowOff>
    </xdr:from>
    <xdr:to>
      <xdr:col>46</xdr:col>
      <xdr:colOff>38100</xdr:colOff>
      <xdr:row>92</xdr:row>
      <xdr:rowOff>4169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567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20696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5451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120058</xdr:rowOff>
    </xdr:from>
    <xdr:to>
      <xdr:col>41</xdr:col>
      <xdr:colOff>101600</xdr:colOff>
      <xdr:row>92</xdr:row>
      <xdr:rowOff>50208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5722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66735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5497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29487</xdr:rowOff>
    </xdr:from>
    <xdr:to>
      <xdr:col>36</xdr:col>
      <xdr:colOff>165100</xdr:colOff>
      <xdr:row>94</xdr:row>
      <xdr:rowOff>131087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145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147614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9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30</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167475</xdr:rowOff>
    </xdr:from>
    <xdr:to>
      <xdr:col>85</xdr:col>
      <xdr:colOff>126364</xdr:colOff>
      <xdr:row>38</xdr:row>
      <xdr:rowOff>28715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653875"/>
          <a:ext cx="1269" cy="889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32542</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547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28715</xdr:rowOff>
    </xdr:from>
    <xdr:to>
      <xdr:col>86</xdr:col>
      <xdr:colOff>25400</xdr:colOff>
      <xdr:row>38</xdr:row>
      <xdr:rowOff>28715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543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114152</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42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25,514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167475</xdr:rowOff>
    </xdr:from>
    <xdr:to>
      <xdr:col>86</xdr:col>
      <xdr:colOff>25400</xdr:colOff>
      <xdr:row>32</xdr:row>
      <xdr:rowOff>167475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653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21857</xdr:rowOff>
    </xdr:from>
    <xdr:to>
      <xdr:col>85</xdr:col>
      <xdr:colOff>127000</xdr:colOff>
      <xdr:row>36</xdr:row>
      <xdr:rowOff>42431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194057"/>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18921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191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40494</xdr:rowOff>
    </xdr:from>
    <xdr:to>
      <xdr:col>85</xdr:col>
      <xdr:colOff>177800</xdr:colOff>
      <xdr:row>36</xdr:row>
      <xdr:rowOff>142094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212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42431</xdr:rowOff>
    </xdr:from>
    <xdr:to>
      <xdr:col>81</xdr:col>
      <xdr:colOff>50800</xdr:colOff>
      <xdr:row>36</xdr:row>
      <xdr:rowOff>44088</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4592300" y="6214631"/>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100502</xdr:rowOff>
    </xdr:from>
    <xdr:to>
      <xdr:col>81</xdr:col>
      <xdr:colOff>101600</xdr:colOff>
      <xdr:row>37</xdr:row>
      <xdr:rowOff>30652</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27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21779</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36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44088</xdr:rowOff>
    </xdr:from>
    <xdr:to>
      <xdr:col>76</xdr:col>
      <xdr:colOff>114300</xdr:colOff>
      <xdr:row>36</xdr:row>
      <xdr:rowOff>61976</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3703300" y="6216288"/>
          <a:ext cx="889000" cy="17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96444</xdr:rowOff>
    </xdr:from>
    <xdr:to>
      <xdr:col>76</xdr:col>
      <xdr:colOff>165100</xdr:colOff>
      <xdr:row>37</xdr:row>
      <xdr:rowOff>26594</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26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17721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36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53232</xdr:rowOff>
    </xdr:from>
    <xdr:to>
      <xdr:col>71</xdr:col>
      <xdr:colOff>177800</xdr:colOff>
      <xdr:row>36</xdr:row>
      <xdr:rowOff>61976</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5368182"/>
          <a:ext cx="889000" cy="86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103587</xdr:rowOff>
    </xdr:from>
    <xdr:to>
      <xdr:col>72</xdr:col>
      <xdr:colOff>38100</xdr:colOff>
      <xdr:row>37</xdr:row>
      <xdr:rowOff>33737</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27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24864</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36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108388</xdr:rowOff>
    </xdr:from>
    <xdr:to>
      <xdr:col>67</xdr:col>
      <xdr:colOff>101600</xdr:colOff>
      <xdr:row>37</xdr:row>
      <xdr:rowOff>38538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280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29665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373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142507</xdr:rowOff>
    </xdr:from>
    <xdr:to>
      <xdr:col>85</xdr:col>
      <xdr:colOff>177800</xdr:colOff>
      <xdr:row>36</xdr:row>
      <xdr:rowOff>72657</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14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165384</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599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163081</xdr:rowOff>
    </xdr:from>
    <xdr:to>
      <xdr:col>81</xdr:col>
      <xdr:colOff>101600</xdr:colOff>
      <xdr:row>36</xdr:row>
      <xdr:rowOff>93231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163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109758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5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164738</xdr:rowOff>
    </xdr:from>
    <xdr:to>
      <xdr:col>76</xdr:col>
      <xdr:colOff>165100</xdr:colOff>
      <xdr:row>36</xdr:row>
      <xdr:rowOff>94888</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165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111415</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5940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11176</xdr:rowOff>
    </xdr:from>
    <xdr:to>
      <xdr:col>72</xdr:col>
      <xdr:colOff>38100</xdr:colOff>
      <xdr:row>36</xdr:row>
      <xdr:rowOff>112776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183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129303</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595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2432</xdr:rowOff>
    </xdr:from>
    <xdr:to>
      <xdr:col>67</xdr:col>
      <xdr:colOff>101600</xdr:colOff>
      <xdr:row>31</xdr:row>
      <xdr:rowOff>104032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5317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120559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5092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110649</xdr:rowOff>
    </xdr:from>
    <xdr:to>
      <xdr:col>85</xdr:col>
      <xdr:colOff>126364</xdr:colOff>
      <xdr:row>58</xdr:row>
      <xdr:rowOff>55499</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83149"/>
          <a:ext cx="1269" cy="1316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59326</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0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55499</xdr:rowOff>
    </xdr:from>
    <xdr:to>
      <xdr:col>86</xdr:col>
      <xdr:colOff>25400</xdr:colOff>
      <xdr:row>58</xdr:row>
      <xdr:rowOff>55499</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9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57326</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58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97,525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110649</xdr:rowOff>
    </xdr:from>
    <xdr:to>
      <xdr:col>86</xdr:col>
      <xdr:colOff>25400</xdr:colOff>
      <xdr:row>50</xdr:row>
      <xdr:rowOff>110649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8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81140</xdr:rowOff>
    </xdr:from>
    <xdr:to>
      <xdr:col>85</xdr:col>
      <xdr:colOff>127000</xdr:colOff>
      <xdr:row>55</xdr:row>
      <xdr:rowOff>105181</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510890"/>
          <a:ext cx="838200" cy="24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74013</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03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95586</xdr:rowOff>
    </xdr:from>
    <xdr:to>
      <xdr:col>85</xdr:col>
      <xdr:colOff>177800</xdr:colOff>
      <xdr:row>56</xdr:row>
      <xdr:rowOff>25736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25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81140</xdr:rowOff>
    </xdr:from>
    <xdr:to>
      <xdr:col>81</xdr:col>
      <xdr:colOff>50800</xdr:colOff>
      <xdr:row>55</xdr:row>
      <xdr:rowOff>164523</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510890"/>
          <a:ext cx="889000" cy="8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94862</xdr:rowOff>
    </xdr:from>
    <xdr:to>
      <xdr:col>81</xdr:col>
      <xdr:colOff>101600</xdr:colOff>
      <xdr:row>56</xdr:row>
      <xdr:rowOff>25012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52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16139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617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105029</xdr:rowOff>
    </xdr:from>
    <xdr:to>
      <xdr:col>76</xdr:col>
      <xdr:colOff>114300</xdr:colOff>
      <xdr:row>55</xdr:row>
      <xdr:rowOff>164523</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a:off x="13703300" y="9534779"/>
          <a:ext cx="889000" cy="5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46724</xdr:rowOff>
    </xdr:from>
    <xdr:to>
      <xdr:col>76</xdr:col>
      <xdr:colOff>165100</xdr:colOff>
      <xdr:row>56</xdr:row>
      <xdr:rowOff>148324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47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139451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40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115297</xdr:rowOff>
    </xdr:from>
    <xdr:to>
      <xdr:col>71</xdr:col>
      <xdr:colOff>177800</xdr:colOff>
      <xdr:row>55</xdr:row>
      <xdr:rowOff>105029</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373597"/>
          <a:ext cx="889000" cy="16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17767</xdr:rowOff>
    </xdr:from>
    <xdr:to>
      <xdr:col>72</xdr:col>
      <xdr:colOff>38100</xdr:colOff>
      <xdr:row>56</xdr:row>
      <xdr:rowOff>119367</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618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110494</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711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71050</xdr:rowOff>
    </xdr:from>
    <xdr:to>
      <xdr:col>67</xdr:col>
      <xdr:colOff>101600</xdr:colOff>
      <xdr:row>57</xdr:row>
      <xdr:rowOff>1200</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163777</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76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54381</xdr:rowOff>
    </xdr:from>
    <xdr:to>
      <xdr:col>85</xdr:col>
      <xdr:colOff>177800</xdr:colOff>
      <xdr:row>55</xdr:row>
      <xdr:rowOff>155981</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48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77258</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3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30340</xdr:rowOff>
    </xdr:from>
    <xdr:to>
      <xdr:col>81</xdr:col>
      <xdr:colOff>101600</xdr:colOff>
      <xdr:row>55</xdr:row>
      <xdr:rowOff>131940</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6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148467</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235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113723</xdr:rowOff>
    </xdr:from>
    <xdr:to>
      <xdr:col>76</xdr:col>
      <xdr:colOff>165100</xdr:colOff>
      <xdr:row>56</xdr:row>
      <xdr:rowOff>43873</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60400</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54229</xdr:rowOff>
    </xdr:from>
    <xdr:to>
      <xdr:col>72</xdr:col>
      <xdr:colOff>38100</xdr:colOff>
      <xdr:row>55</xdr:row>
      <xdr:rowOff>155829</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483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906</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259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64497</xdr:rowOff>
    </xdr:from>
    <xdr:to>
      <xdr:col>67</xdr:col>
      <xdr:colOff>101600</xdr:colOff>
      <xdr:row>54</xdr:row>
      <xdr:rowOff>166097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32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11174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098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115697</xdr:rowOff>
    </xdr:from>
    <xdr:to>
      <xdr:col>85</xdr:col>
      <xdr:colOff>126364</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88647"/>
          <a:ext cx="1269" cy="1224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62374</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2063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115697</xdr:rowOff>
    </xdr:from>
    <xdr:to>
      <xdr:col>86</xdr:col>
      <xdr:colOff>25400</xdr:colOff>
      <xdr:row>71</xdr:row>
      <xdr:rowOff>115697</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88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122098</xdr:rowOff>
    </xdr:from>
    <xdr:to>
      <xdr:col>85</xdr:col>
      <xdr:colOff>127000</xdr:colOff>
      <xdr:row>76</xdr:row>
      <xdr:rowOff>47346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5481300" y="12637948"/>
          <a:ext cx="838200" cy="43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137735</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33938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159308</xdr:rowOff>
    </xdr:from>
    <xdr:to>
      <xdr:col>85</xdr:col>
      <xdr:colOff>177800</xdr:colOff>
      <xdr:row>78</xdr:row>
      <xdr:rowOff>89458</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3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47346</xdr:rowOff>
    </xdr:from>
    <xdr:to>
      <xdr:col>81</xdr:col>
      <xdr:colOff>50800</xdr:colOff>
      <xdr:row>76</xdr:row>
      <xdr:rowOff>91466</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077546"/>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10948</xdr:rowOff>
    </xdr:from>
    <xdr:to>
      <xdr:col>81</xdr:col>
      <xdr:colOff>101600</xdr:colOff>
      <xdr:row>78</xdr:row>
      <xdr:rowOff>112548</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384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103675</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476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51689</xdr:rowOff>
    </xdr:from>
    <xdr:to>
      <xdr:col>76</xdr:col>
      <xdr:colOff>114300</xdr:colOff>
      <xdr:row>76</xdr:row>
      <xdr:rowOff>91466</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2738989"/>
          <a:ext cx="889000" cy="38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170053</xdr:rowOff>
    </xdr:from>
    <xdr:to>
      <xdr:col>76</xdr:col>
      <xdr:colOff>165100</xdr:colOff>
      <xdr:row>78</xdr:row>
      <xdr:rowOff>100203</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71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91330</xdr:rowOff>
    </xdr:from>
    <xdr:ext cx="378565"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3017" y="134644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51689</xdr:rowOff>
    </xdr:from>
    <xdr:to>
      <xdr:col>71</xdr:col>
      <xdr:colOff>177800</xdr:colOff>
      <xdr:row>75</xdr:row>
      <xdr:rowOff>28601</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2814300" y="12738989"/>
          <a:ext cx="889000" cy="14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104673</xdr:rowOff>
    </xdr:from>
    <xdr:to>
      <xdr:col>72</xdr:col>
      <xdr:colOff>38100</xdr:colOff>
      <xdr:row>78</xdr:row>
      <xdr:rowOff>34823</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306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25950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4017" y="133990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113588</xdr:rowOff>
    </xdr:from>
    <xdr:to>
      <xdr:col>67</xdr:col>
      <xdr:colOff>101600</xdr:colOff>
      <xdr:row>78</xdr:row>
      <xdr:rowOff>43738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3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34865</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625017" y="1340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71298</xdr:rowOff>
    </xdr:from>
    <xdr:to>
      <xdr:col>85</xdr:col>
      <xdr:colOff>177800</xdr:colOff>
      <xdr:row>74</xdr:row>
      <xdr:rowOff>1448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258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72</xdr:row>
      <xdr:rowOff>94175</xdr:rowOff>
    </xdr:from>
    <xdr:ext cx="469744"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2438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167996</xdr:rowOff>
    </xdr:from>
    <xdr:to>
      <xdr:col>81</xdr:col>
      <xdr:colOff>101600</xdr:colOff>
      <xdr:row>76</xdr:row>
      <xdr:rowOff>98146</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02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114673</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2801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40666</xdr:rowOff>
    </xdr:from>
    <xdr:to>
      <xdr:col>76</xdr:col>
      <xdr:colOff>165100</xdr:colOff>
      <xdr:row>76</xdr:row>
      <xdr:rowOff>142266</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07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74</xdr:row>
      <xdr:rowOff>158793</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284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889</xdr:rowOff>
    </xdr:from>
    <xdr:to>
      <xdr:col>72</xdr:col>
      <xdr:colOff>38100</xdr:colOff>
      <xdr:row>74</xdr:row>
      <xdr:rowOff>102489</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2688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72</xdr:row>
      <xdr:rowOff>119016</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2463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149251</xdr:rowOff>
    </xdr:from>
    <xdr:to>
      <xdr:col>67</xdr:col>
      <xdr:colOff>101600</xdr:colOff>
      <xdr:row>75</xdr:row>
      <xdr:rowOff>79401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836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95928</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611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136568</xdr:rowOff>
    </xdr:from>
    <xdr:to>
      <xdr:col>85</xdr:col>
      <xdr:colOff>126364</xdr:colOff>
      <xdr:row>99</xdr:row>
      <xdr:rowOff>2539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738518"/>
          <a:ext cx="1269" cy="1237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6366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7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2539</xdr:rowOff>
    </xdr:from>
    <xdr:to>
      <xdr:col>86</xdr:col>
      <xdr:colOff>25400</xdr:colOff>
      <xdr:row>99</xdr:row>
      <xdr:rowOff>2539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83245</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513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72,637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136568</xdr:rowOff>
    </xdr:from>
    <xdr:to>
      <xdr:col>86</xdr:col>
      <xdr:colOff>25400</xdr:colOff>
      <xdr:row>91</xdr:row>
      <xdr:rowOff>136568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73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103673</xdr:rowOff>
    </xdr:from>
    <xdr:to>
      <xdr:col>85</xdr:col>
      <xdr:colOff>127000</xdr:colOff>
      <xdr:row>91</xdr:row>
      <xdr:rowOff>136568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5705623"/>
          <a:ext cx="838200" cy="3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5010</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635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26583</xdr:rowOff>
    </xdr:from>
    <xdr:to>
      <xdr:col>85</xdr:col>
      <xdr:colOff>177800</xdr:colOff>
      <xdr:row>97</xdr:row>
      <xdr:rowOff>128183</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65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103673</xdr:rowOff>
    </xdr:from>
    <xdr:to>
      <xdr:col>81</xdr:col>
      <xdr:colOff>50800</xdr:colOff>
      <xdr:row>92</xdr:row>
      <xdr:rowOff>15891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5705623"/>
          <a:ext cx="889000" cy="8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11061</xdr:rowOff>
    </xdr:from>
    <xdr:to>
      <xdr:col>81</xdr:col>
      <xdr:colOff>101600</xdr:colOff>
      <xdr:row>97</xdr:row>
      <xdr:rowOff>112661</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641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103788</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73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15891</xdr:rowOff>
    </xdr:from>
    <xdr:to>
      <xdr:col>76</xdr:col>
      <xdr:colOff>114300</xdr:colOff>
      <xdr:row>92</xdr:row>
      <xdr:rowOff>19707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5789291"/>
          <a:ext cx="889000" cy="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30790</xdr:rowOff>
    </xdr:from>
    <xdr:to>
      <xdr:col>76</xdr:col>
      <xdr:colOff>165100</xdr:colOff>
      <xdr:row>97</xdr:row>
      <xdr:rowOff>132390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66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123517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75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19707</xdr:rowOff>
    </xdr:from>
    <xdr:to>
      <xdr:col>71</xdr:col>
      <xdr:colOff>177800</xdr:colOff>
      <xdr:row>93</xdr:row>
      <xdr:rowOff>56947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5793107"/>
          <a:ext cx="889000" cy="20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47592</xdr:rowOff>
    </xdr:from>
    <xdr:to>
      <xdr:col>72</xdr:col>
      <xdr:colOff>38100</xdr:colOff>
      <xdr:row>97</xdr:row>
      <xdr:rowOff>149192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67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140319</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77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68326</xdr:rowOff>
    </xdr:from>
    <xdr:to>
      <xdr:col>67</xdr:col>
      <xdr:colOff>101600</xdr:colOff>
      <xdr:row>97</xdr:row>
      <xdr:rowOff>169926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8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161053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91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85768</xdr:rowOff>
    </xdr:from>
    <xdr:to>
      <xdr:col>85</xdr:col>
      <xdr:colOff>177800</xdr:colOff>
      <xdr:row>92</xdr:row>
      <xdr:rowOff>15918</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56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38795</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564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52873</xdr:rowOff>
    </xdr:from>
    <xdr:to>
      <xdr:col>81</xdr:col>
      <xdr:colOff>101600</xdr:colOff>
      <xdr:row>91</xdr:row>
      <xdr:rowOff>154473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56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89</xdr:row>
      <xdr:rowOff>171000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543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136541</xdr:rowOff>
    </xdr:from>
    <xdr:to>
      <xdr:col>76</xdr:col>
      <xdr:colOff>165100</xdr:colOff>
      <xdr:row>92</xdr:row>
      <xdr:rowOff>66691</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573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83218</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5513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140357</xdr:rowOff>
    </xdr:from>
    <xdr:to>
      <xdr:col>72</xdr:col>
      <xdr:colOff>38100</xdr:colOff>
      <xdr:row>92</xdr:row>
      <xdr:rowOff>70507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574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87034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551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6147</xdr:rowOff>
    </xdr:from>
    <xdr:to>
      <xdr:col>67</xdr:col>
      <xdr:colOff>101600</xdr:colOff>
      <xdr:row>93</xdr:row>
      <xdr:rowOff>107747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595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124274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572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41402</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184902"/>
          <a:ext cx="1269" cy="1469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159529</xdr:rowOff>
    </xdr:from>
    <xdr:ext cx="378565"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49601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41402</xdr:rowOff>
    </xdr:from>
    <xdr:to>
      <xdr:col>116</xdr:col>
      <xdr:colOff>152400</xdr:colOff>
      <xdr:row>30</xdr:row>
      <xdr:rowOff>41402</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184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23114</xdr:rowOff>
    </xdr:from>
    <xdr:to>
      <xdr:col>116</xdr:col>
      <xdr:colOff>63500</xdr:colOff>
      <xdr:row>38</xdr:row>
      <xdr:rowOff>98552</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538214"/>
          <a:ext cx="8382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159783</xdr:rowOff>
    </xdr:from>
    <xdr:ext cx="313932"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331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136906</xdr:rowOff>
    </xdr:from>
    <xdr:to>
      <xdr:col>116</xdr:col>
      <xdr:colOff>114300</xdr:colOff>
      <xdr:row>38</xdr:row>
      <xdr:rowOff>67056</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48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xdr:rowOff>
    </xdr:from>
    <xdr:to>
      <xdr:col>111</xdr:col>
      <xdr:colOff>177800</xdr:colOff>
      <xdr:row>38</xdr:row>
      <xdr:rowOff>23114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52907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139192</xdr:rowOff>
    </xdr:from>
    <xdr:to>
      <xdr:col>112</xdr:col>
      <xdr:colOff>38100</xdr:colOff>
      <xdr:row>38</xdr:row>
      <xdr:rowOff>69342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482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85869</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2580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139700</xdr:rowOff>
    </xdr:from>
    <xdr:to>
      <xdr:col>107</xdr:col>
      <xdr:colOff>50800</xdr:colOff>
      <xdr:row>38</xdr:row>
      <xdr:rowOff>13970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3119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111760</xdr:rowOff>
    </xdr:from>
    <xdr:to>
      <xdr:col>107</xdr:col>
      <xdr:colOff>101600</xdr:colOff>
      <xdr:row>38</xdr:row>
      <xdr:rowOff>41910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58437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62306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139700</xdr:rowOff>
    </xdr:from>
    <xdr:to>
      <xdr:col>102</xdr:col>
      <xdr:colOff>114300</xdr:colOff>
      <xdr:row>38</xdr:row>
      <xdr:rowOff>34544</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flipV="1">
          <a:off x="18656300" y="6311900"/>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84328</xdr:rowOff>
    </xdr:from>
    <xdr:to>
      <xdr:col>102</xdr:col>
      <xdr:colOff>165100</xdr:colOff>
      <xdr:row>38</xdr:row>
      <xdr:rowOff>14478</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6427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38</xdr:row>
      <xdr:rowOff>5605</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6520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143764</xdr:rowOff>
    </xdr:from>
    <xdr:to>
      <xdr:col>98</xdr:col>
      <xdr:colOff>38100</xdr:colOff>
      <xdr:row>38</xdr:row>
      <xdr:rowOff>73914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487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90441</xdr:rowOff>
    </xdr:from>
    <xdr:ext cx="313932"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99333" y="62626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56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134129</xdr:rowOff>
    </xdr:from>
    <xdr:ext cx="313932"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4777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143764</xdr:rowOff>
    </xdr:from>
    <xdr:to>
      <xdr:col>112</xdr:col>
      <xdr:colOff>38100</xdr:colOff>
      <xdr:row>38</xdr:row>
      <xdr:rowOff>73914</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4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38</xdr:row>
      <xdr:rowOff>65041</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801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134620</xdr:rowOff>
    </xdr:from>
    <xdr:to>
      <xdr:col>107</xdr:col>
      <xdr:colOff>101600</xdr:colOff>
      <xdr:row>38</xdr:row>
      <xdr:rowOff>64770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38</xdr:row>
      <xdr:rowOff>55897</xdr:rowOff>
    </xdr:from>
    <xdr:ext cx="313932"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77333" y="65709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88900</xdr:rowOff>
    </xdr:from>
    <xdr:to>
      <xdr:col>102</xdr:col>
      <xdr:colOff>165100</xdr:colOff>
      <xdr:row>37</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35577</xdr:rowOff>
    </xdr:from>
    <xdr:ext cx="378565"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56017" y="6036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155194</xdr:rowOff>
    </xdr:from>
    <xdr:to>
      <xdr:col>98</xdr:col>
      <xdr:colOff>38100</xdr:colOff>
      <xdr:row>38</xdr:row>
      <xdr:rowOff>85344</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498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38</xdr:row>
      <xdr:rowOff>76471</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99333" y="65915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・住民一人当たりの歳出総額は、</a:t>
          </a:r>
          <a:r>
            <a:rPr kumimoji="1" lang="en-US" altLang="ja-JP" sz="1300">
              <a:latin typeface="ＭＳ Ｐゴシック" panose="020B0600070205080204" pitchFamily="50" charset="-128"/>
              <a:ea typeface="ＭＳ Ｐゴシック" panose="020B0600070205080204" pitchFamily="50" charset="-128"/>
            </a:rPr>
            <a:t>562,839</a:t>
          </a:r>
          <a:r>
            <a:rPr kumimoji="1" lang="ja-JP" altLang="en-US" sz="1300">
              <a:latin typeface="ＭＳ Ｐゴシック" panose="020B0600070205080204" pitchFamily="50" charset="-128"/>
              <a:ea typeface="ＭＳ Ｐゴシック" panose="020B0600070205080204" pitchFamily="50" charset="-128"/>
            </a:rPr>
            <a:t>円となった。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民生費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住民税非課税世帯や住民税均等割のみ課税世帯を対象に、国の交付金を活用し、給付金を支給したことなどにより、前年度比</a:t>
          </a:r>
          <a:r>
            <a:rPr kumimoji="1" lang="en-US" altLang="ja-JP" sz="1300">
              <a:latin typeface="ＭＳ Ｐゴシック" panose="020B0600070205080204" pitchFamily="50" charset="-128"/>
              <a:ea typeface="ＭＳ Ｐゴシック" panose="020B0600070205080204" pitchFamily="50" charset="-128"/>
            </a:rPr>
            <a:t>7.8%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182,099</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衛生費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新上越斎場の建設工事に着手したことなどにより、前年度比</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46,951</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土木費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降雪量の減少に伴う除排雪経費の減少などにより、前年度比</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億円の減となったことから、一人当たり</a:t>
          </a:r>
          <a:r>
            <a:rPr kumimoji="1" lang="en-US" altLang="ja-JP" sz="1300">
              <a:latin typeface="ＭＳ Ｐゴシック" panose="020B0600070205080204" pitchFamily="50" charset="-128"/>
              <a:ea typeface="ＭＳ Ｐゴシック" panose="020B0600070205080204" pitchFamily="50" charset="-128"/>
            </a:rPr>
            <a:t>65,762</a:t>
          </a:r>
          <a:r>
            <a:rPr kumimoji="1" lang="ja-JP" altLang="en-US" sz="1300">
              <a:latin typeface="ＭＳ Ｐゴシック" panose="020B0600070205080204" pitchFamily="50" charset="-128"/>
              <a:ea typeface="ＭＳ Ｐゴシック" panose="020B0600070205080204" pitchFamily="50" charset="-128"/>
            </a:rPr>
            <a:t>円に減少した。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災害復旧費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年能登半島地震により被災した公共施設の復旧などにより、前年度比</a:t>
          </a:r>
          <a:r>
            <a:rPr kumimoji="1" lang="en-US" altLang="ja-JP" sz="1300">
              <a:latin typeface="ＭＳ Ｐゴシック" panose="020B0600070205080204" pitchFamily="50" charset="-128"/>
              <a:ea typeface="ＭＳ Ｐゴシック" panose="020B0600070205080204" pitchFamily="50" charset="-128"/>
            </a:rPr>
            <a:t>98.8%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億円の増となったことから、一人当たり</a:t>
          </a:r>
          <a:r>
            <a:rPr kumimoji="1" lang="en-US" altLang="ja-JP" sz="1300">
              <a:latin typeface="ＭＳ Ｐゴシック" panose="020B0600070205080204" pitchFamily="50" charset="-128"/>
              <a:ea typeface="ＭＳ Ｐゴシック" panose="020B0600070205080204" pitchFamily="50" charset="-128"/>
            </a:rPr>
            <a:t>3,827</a:t>
          </a:r>
          <a:r>
            <a:rPr kumimoji="1" lang="ja-JP" altLang="en-US" sz="1300">
              <a:latin typeface="ＭＳ Ｐゴシック" panose="020B0600070205080204" pitchFamily="50" charset="-128"/>
              <a:ea typeface="ＭＳ Ｐゴシック" panose="020B0600070205080204" pitchFamily="50" charset="-128"/>
            </a:rPr>
            <a:t>円に増加した。</a:t>
          </a: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公債費</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借換債の減などにより、前年度比</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億円の減となったことから、一人当たり</a:t>
          </a:r>
          <a:r>
            <a:rPr kumimoji="1" lang="en-US" altLang="ja-JP" sz="1300">
              <a:latin typeface="ＭＳ Ｐゴシック" panose="020B0600070205080204" pitchFamily="50" charset="-128"/>
              <a:ea typeface="ＭＳ Ｐゴシック" panose="020B0600070205080204" pitchFamily="50" charset="-128"/>
            </a:rPr>
            <a:t>72,637</a:t>
          </a:r>
          <a:r>
            <a:rPr kumimoji="1" lang="ja-JP" altLang="en-US" sz="1300">
              <a:latin typeface="ＭＳ Ｐゴシック" panose="020B0600070205080204" pitchFamily="50" charset="-128"/>
              <a:ea typeface="ＭＳ Ｐゴシック" panose="020B0600070205080204" pitchFamily="50" charset="-128"/>
            </a:rPr>
            <a:t>円に減少した。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財政調整基金は、令和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年能登半島地震に伴う被災箇所の復旧など、累次の補正予算に基金を活用して対応したことから、残高が減となった。</a:t>
          </a:r>
        </a:p>
        <a:p>
          <a:r>
            <a:rPr kumimoji="1" lang="ja-JP" altLang="en-US" sz="1300">
              <a:latin typeface="ＭＳ ゴシック" pitchFamily="49" charset="-128"/>
              <a:ea typeface="ＭＳ ゴシック" pitchFamily="49" charset="-128"/>
            </a:rPr>
            <a:t>　実質単年度収支が前年度と比べ減少した主な要因は、物価高の長期化や能登半島地震を始めとした災害への対応を図るため、国県支出金などの特定財源に加えて、多額の一般財源を財政調整基金から取り崩して投入し、必要な対策を講じたことによるものと分析し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新潟県上越市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年度以降、公営企業会計を含む全ての会計において実質赤字は生じていない。</a:t>
          </a:r>
        </a:p>
        <a:p>
          <a:r>
            <a:rPr kumimoji="1" lang="ja-JP" altLang="en-US" sz="1400">
              <a:latin typeface="ＭＳ ゴシック" pitchFamily="49" charset="-128"/>
              <a:ea typeface="ＭＳ ゴシック" pitchFamily="49" charset="-128"/>
            </a:rPr>
            <a:t>　なお、前年度比で黒字割合が増加した会計は</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会計、減少した会計</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会計となっている。</a:t>
          </a:r>
        </a:p>
        <a:p>
          <a:r>
            <a:rPr kumimoji="1" lang="ja-JP" altLang="en-US" sz="1400">
              <a:latin typeface="ＭＳ ゴシック" pitchFamily="49" charset="-128"/>
              <a:ea typeface="ＭＳ ゴシック" pitchFamily="49" charset="-128"/>
            </a:rPr>
            <a:t>　今後も引き続き、各会計において赤字決算とならないよう、健全な財政運営に努める。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5zaisei&#65288;&#27770;&#35009;&#2999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 val="データシート"/>
    </sheetNames>
    <sheetDataSet>
      <sheetData sheetId="0">
        <row r="50">
          <cell r="BP50" t="str">
            <v>R01</v>
          </cell>
          <cell r="BX50" t="str">
            <v>R02</v>
          </cell>
          <cell r="CF50" t="str">
            <v>R03</v>
          </cell>
          <cell r="CN50" t="str">
            <v>R04</v>
          </cell>
          <cell r="CV50" t="str">
            <v>R05</v>
          </cell>
        </row>
        <row r="51">
          <cell r="AN51" t="str">
            <v>当該団体値</v>
          </cell>
          <cell r="BP51">
            <v>91.5</v>
          </cell>
          <cell r="BX51">
            <v>80.5</v>
          </cell>
          <cell r="CF51">
            <v>67.900000000000006</v>
          </cell>
          <cell r="CN51">
            <v>61.4</v>
          </cell>
          <cell r="CV51">
            <v>58.6</v>
          </cell>
        </row>
        <row r="53">
          <cell r="BP53">
            <v>55.8</v>
          </cell>
          <cell r="BX53">
            <v>57.8</v>
          </cell>
          <cell r="CF53">
            <v>59.6</v>
          </cell>
          <cell r="CN53">
            <v>61.5</v>
          </cell>
          <cell r="CV53">
            <v>62.8</v>
          </cell>
        </row>
        <row r="55">
          <cell r="AN55" t="str">
            <v>類似団体内平均値</v>
          </cell>
          <cell r="BP55">
            <v>19</v>
          </cell>
          <cell r="BX55">
            <v>18</v>
          </cell>
          <cell r="CF55">
            <v>13.1</v>
          </cell>
          <cell r="CN55">
            <v>10.9</v>
          </cell>
          <cell r="CV55">
            <v>13.6</v>
          </cell>
        </row>
        <row r="57">
          <cell r="BP57">
            <v>60.9</v>
          </cell>
          <cell r="BX57">
            <v>61.9</v>
          </cell>
          <cell r="CF57">
            <v>62.5</v>
          </cell>
          <cell r="CN57">
            <v>63.5</v>
          </cell>
          <cell r="CV57">
            <v>63.8</v>
          </cell>
        </row>
        <row r="72">
          <cell r="BP72" t="str">
            <v>R01</v>
          </cell>
          <cell r="BX72" t="str">
            <v>R02</v>
          </cell>
          <cell r="CF72" t="str">
            <v>R03</v>
          </cell>
          <cell r="CN72" t="str">
            <v>R04</v>
          </cell>
          <cell r="CV72" t="str">
            <v>R05</v>
          </cell>
        </row>
        <row r="73">
          <cell r="AN73" t="str">
            <v>当該団体値</v>
          </cell>
          <cell r="BP73">
            <v>91.5</v>
          </cell>
          <cell r="BX73">
            <v>80.5</v>
          </cell>
          <cell r="CF73">
            <v>67.900000000000006</v>
          </cell>
          <cell r="CN73">
            <v>61.4</v>
          </cell>
          <cell r="CV73">
            <v>58.6</v>
          </cell>
        </row>
        <row r="75">
          <cell r="BP75">
            <v>11.8</v>
          </cell>
          <cell r="BX75">
            <v>11.3</v>
          </cell>
          <cell r="CF75">
            <v>10.6</v>
          </cell>
          <cell r="CN75">
            <v>11.2</v>
          </cell>
          <cell r="CV75">
            <v>10.9</v>
          </cell>
        </row>
        <row r="77">
          <cell r="AN77" t="str">
            <v>類似団体内平均値</v>
          </cell>
          <cell r="BP77">
            <v>19</v>
          </cell>
          <cell r="BX77">
            <v>18</v>
          </cell>
          <cell r="CF77">
            <v>13.1</v>
          </cell>
          <cell r="CN77">
            <v>10.9</v>
          </cell>
          <cell r="CV77">
            <v>13.6</v>
          </cell>
        </row>
        <row r="79">
          <cell r="BP79">
            <v>3.6</v>
          </cell>
          <cell r="BX79">
            <v>3.5</v>
          </cell>
          <cell r="CF79">
            <v>3.6</v>
          </cell>
          <cell r="CN79">
            <v>4</v>
          </cell>
          <cell r="CV79">
            <v>4.3</v>
          </cell>
        </row>
      </sheetData>
      <sheetData sheetId="1"/>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2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8.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29.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printerSettings" Target="../printerSettings/printerSettings30.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 customHeight="1" x14ac:dyDescent="0.2">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 thickBot="1" x14ac:dyDescent="0.25">
      <c r="B2" s="182" t="s">
        <v>77</v>
      </c>
      <c r="C2" s="182"/>
      <c r="D2" s="183"/>
    </row>
    <row r="3" spans="1:119" ht="18.75" customHeight="1" thickBot="1" x14ac:dyDescent="0.25">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x14ac:dyDescent="0.2">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108049599</v>
      </c>
      <c r="BO4" s="485"/>
      <c r="BP4" s="485"/>
      <c r="BQ4" s="485"/>
      <c r="BR4" s="485"/>
      <c r="BS4" s="485"/>
      <c r="BT4" s="485"/>
      <c r="BU4" s="486"/>
      <c r="BV4" s="484">
        <v>107578176</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7.1</v>
      </c>
      <c r="CU4" s="625"/>
      <c r="CV4" s="625"/>
      <c r="CW4" s="625"/>
      <c r="CX4" s="625"/>
      <c r="CY4" s="625"/>
      <c r="CZ4" s="625"/>
      <c r="DA4" s="626"/>
      <c r="DB4" s="624">
        <v>9.8000000000000007</v>
      </c>
      <c r="DC4" s="625"/>
      <c r="DD4" s="625"/>
      <c r="DE4" s="625"/>
      <c r="DF4" s="625"/>
      <c r="DG4" s="625"/>
      <c r="DH4" s="625"/>
      <c r="DI4" s="626"/>
    </row>
    <row r="5" spans="1:119" ht="18.75" customHeight="1" x14ac:dyDescent="0.2">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102949376</v>
      </c>
      <c r="BO5" s="456"/>
      <c r="BP5" s="456"/>
      <c r="BQ5" s="456"/>
      <c r="BR5" s="456"/>
      <c r="BS5" s="456"/>
      <c r="BT5" s="456"/>
      <c r="BU5" s="457"/>
      <c r="BV5" s="455">
        <v>101584385</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92.4</v>
      </c>
      <c r="CU5" s="453"/>
      <c r="CV5" s="453"/>
      <c r="CW5" s="453"/>
      <c r="CX5" s="453"/>
      <c r="CY5" s="453"/>
      <c r="CZ5" s="453"/>
      <c r="DA5" s="454"/>
      <c r="DB5" s="452">
        <v>94.6</v>
      </c>
      <c r="DC5" s="453"/>
      <c r="DD5" s="453"/>
      <c r="DE5" s="453"/>
      <c r="DF5" s="453"/>
      <c r="DG5" s="453"/>
      <c r="DH5" s="453"/>
      <c r="DI5" s="454"/>
    </row>
    <row r="6" spans="1:119" ht="18.75" customHeight="1" x14ac:dyDescent="0.2">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5100223</v>
      </c>
      <c r="BO6" s="456"/>
      <c r="BP6" s="456"/>
      <c r="BQ6" s="456"/>
      <c r="BR6" s="456"/>
      <c r="BS6" s="456"/>
      <c r="BT6" s="456"/>
      <c r="BU6" s="457"/>
      <c r="BV6" s="455">
        <v>5993791</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94.4</v>
      </c>
      <c r="CU6" s="599"/>
      <c r="CV6" s="599"/>
      <c r="CW6" s="599"/>
      <c r="CX6" s="599"/>
      <c r="CY6" s="599"/>
      <c r="CZ6" s="599"/>
      <c r="DA6" s="600"/>
      <c r="DB6" s="598">
        <v>98</v>
      </c>
      <c r="DC6" s="599"/>
      <c r="DD6" s="599"/>
      <c r="DE6" s="599"/>
      <c r="DF6" s="599"/>
      <c r="DG6" s="599"/>
      <c r="DH6" s="599"/>
      <c r="DI6" s="600"/>
    </row>
    <row r="7" spans="1:119" ht="18.75" customHeight="1" x14ac:dyDescent="0.2">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930586</v>
      </c>
      <c r="BO7" s="456"/>
      <c r="BP7" s="456"/>
      <c r="BQ7" s="456"/>
      <c r="BR7" s="456"/>
      <c r="BS7" s="456"/>
      <c r="BT7" s="456"/>
      <c r="BU7" s="457"/>
      <c r="BV7" s="455">
        <v>295902</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59006958</v>
      </c>
      <c r="CU7" s="456"/>
      <c r="CV7" s="456"/>
      <c r="CW7" s="456"/>
      <c r="CX7" s="456"/>
      <c r="CY7" s="456"/>
      <c r="CZ7" s="456"/>
      <c r="DA7" s="457"/>
      <c r="DB7" s="455">
        <v>58275251</v>
      </c>
      <c r="DC7" s="456"/>
      <c r="DD7" s="456"/>
      <c r="DE7" s="456"/>
      <c r="DF7" s="456"/>
      <c r="DG7" s="456"/>
      <c r="DH7" s="456"/>
      <c r="DI7" s="457"/>
    </row>
    <row r="8" spans="1:119" ht="18.75" customHeight="1" thickBot="1" x14ac:dyDescent="0.25">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90</v>
      </c>
      <c r="AV8" s="514"/>
      <c r="AW8" s="514"/>
      <c r="AX8" s="514"/>
      <c r="AY8" s="469" t="s">
        <v>104</v>
      </c>
      <c r="AZ8" s="470"/>
      <c r="BA8" s="470"/>
      <c r="BB8" s="470"/>
      <c r="BC8" s="470"/>
      <c r="BD8" s="470"/>
      <c r="BE8" s="470"/>
      <c r="BF8" s="470"/>
      <c r="BG8" s="470"/>
      <c r="BH8" s="470"/>
      <c r="BI8" s="470"/>
      <c r="BJ8" s="470"/>
      <c r="BK8" s="470"/>
      <c r="BL8" s="470"/>
      <c r="BM8" s="471"/>
      <c r="BN8" s="455">
        <v>4169637</v>
      </c>
      <c r="BO8" s="456"/>
      <c r="BP8" s="456"/>
      <c r="BQ8" s="456"/>
      <c r="BR8" s="456"/>
      <c r="BS8" s="456"/>
      <c r="BT8" s="456"/>
      <c r="BU8" s="457"/>
      <c r="BV8" s="455">
        <v>5697889</v>
      </c>
      <c r="BW8" s="456"/>
      <c r="BX8" s="456"/>
      <c r="BY8" s="456"/>
      <c r="BZ8" s="456"/>
      <c r="CA8" s="456"/>
      <c r="CB8" s="456"/>
      <c r="CC8" s="457"/>
      <c r="CD8" s="495" t="s">
        <v>105</v>
      </c>
      <c r="CE8" s="415"/>
      <c r="CF8" s="415"/>
      <c r="CG8" s="415"/>
      <c r="CH8" s="415"/>
      <c r="CI8" s="415"/>
      <c r="CJ8" s="415"/>
      <c r="CK8" s="415"/>
      <c r="CL8" s="415"/>
      <c r="CM8" s="415"/>
      <c r="CN8" s="415"/>
      <c r="CO8" s="415"/>
      <c r="CP8" s="415"/>
      <c r="CQ8" s="415"/>
      <c r="CR8" s="415"/>
      <c r="CS8" s="496"/>
      <c r="CT8" s="558">
        <v>0.56999999999999995</v>
      </c>
      <c r="CU8" s="559"/>
      <c r="CV8" s="559"/>
      <c r="CW8" s="559"/>
      <c r="CX8" s="559"/>
      <c r="CY8" s="559"/>
      <c r="CZ8" s="559"/>
      <c r="DA8" s="560"/>
      <c r="DB8" s="558">
        <v>0.57999999999999996</v>
      </c>
      <c r="DC8" s="559"/>
      <c r="DD8" s="559"/>
      <c r="DE8" s="559"/>
      <c r="DF8" s="559"/>
      <c r="DG8" s="559"/>
      <c r="DH8" s="559"/>
      <c r="DI8" s="560"/>
    </row>
    <row r="9" spans="1:119" ht="18.75" customHeight="1" thickBot="1" x14ac:dyDescent="0.25">
      <c r="A9" s="181"/>
      <c r="B9" s="587" t="s">
        <v>106</v>
      </c>
      <c r="C9" s="588"/>
      <c r="D9" s="588"/>
      <c r="E9" s="588"/>
      <c r="F9" s="588"/>
      <c r="G9" s="588"/>
      <c r="H9" s="588"/>
      <c r="I9" s="588"/>
      <c r="J9" s="588"/>
      <c r="K9" s="506"/>
      <c r="L9" s="589" t="s">
        <v>107</v>
      </c>
      <c r="M9" s="590"/>
      <c r="N9" s="590"/>
      <c r="O9" s="590"/>
      <c r="P9" s="590"/>
      <c r="Q9" s="591"/>
      <c r="R9" s="592">
        <v>188047</v>
      </c>
      <c r="S9" s="593"/>
      <c r="T9" s="593"/>
      <c r="U9" s="593"/>
      <c r="V9" s="594"/>
      <c r="W9" s="524" t="s">
        <v>108</v>
      </c>
      <c r="X9" s="525"/>
      <c r="Y9" s="525"/>
      <c r="Z9" s="525"/>
      <c r="AA9" s="525"/>
      <c r="AB9" s="525"/>
      <c r="AC9" s="525"/>
      <c r="AD9" s="525"/>
      <c r="AE9" s="525"/>
      <c r="AF9" s="525"/>
      <c r="AG9" s="525"/>
      <c r="AH9" s="525"/>
      <c r="AI9" s="525"/>
      <c r="AJ9" s="525"/>
      <c r="AK9" s="525"/>
      <c r="AL9" s="595"/>
      <c r="AM9" s="512" t="s">
        <v>109</v>
      </c>
      <c r="AN9" s="412"/>
      <c r="AO9" s="412"/>
      <c r="AP9" s="412"/>
      <c r="AQ9" s="412"/>
      <c r="AR9" s="412"/>
      <c r="AS9" s="412"/>
      <c r="AT9" s="413"/>
      <c r="AU9" s="513" t="s">
        <v>90</v>
      </c>
      <c r="AV9" s="514"/>
      <c r="AW9" s="514"/>
      <c r="AX9" s="514"/>
      <c r="AY9" s="469" t="s">
        <v>110</v>
      </c>
      <c r="AZ9" s="470"/>
      <c r="BA9" s="470"/>
      <c r="BB9" s="470"/>
      <c r="BC9" s="470"/>
      <c r="BD9" s="470"/>
      <c r="BE9" s="470"/>
      <c r="BF9" s="470"/>
      <c r="BG9" s="470"/>
      <c r="BH9" s="470"/>
      <c r="BI9" s="470"/>
      <c r="BJ9" s="470"/>
      <c r="BK9" s="470"/>
      <c r="BL9" s="470"/>
      <c r="BM9" s="471"/>
      <c r="BN9" s="455">
        <v>-1528252</v>
      </c>
      <c r="BO9" s="456"/>
      <c r="BP9" s="456"/>
      <c r="BQ9" s="456"/>
      <c r="BR9" s="456"/>
      <c r="BS9" s="456"/>
      <c r="BT9" s="456"/>
      <c r="BU9" s="457"/>
      <c r="BV9" s="455">
        <v>913289</v>
      </c>
      <c r="BW9" s="456"/>
      <c r="BX9" s="456"/>
      <c r="BY9" s="456"/>
      <c r="BZ9" s="456"/>
      <c r="CA9" s="456"/>
      <c r="CB9" s="456"/>
      <c r="CC9" s="457"/>
      <c r="CD9" s="495" t="s">
        <v>111</v>
      </c>
      <c r="CE9" s="415"/>
      <c r="CF9" s="415"/>
      <c r="CG9" s="415"/>
      <c r="CH9" s="415"/>
      <c r="CI9" s="415"/>
      <c r="CJ9" s="415"/>
      <c r="CK9" s="415"/>
      <c r="CL9" s="415"/>
      <c r="CM9" s="415"/>
      <c r="CN9" s="415"/>
      <c r="CO9" s="415"/>
      <c r="CP9" s="415"/>
      <c r="CQ9" s="415"/>
      <c r="CR9" s="415"/>
      <c r="CS9" s="496"/>
      <c r="CT9" s="452">
        <v>16.600000000000001</v>
      </c>
      <c r="CU9" s="453"/>
      <c r="CV9" s="453"/>
      <c r="CW9" s="453"/>
      <c r="CX9" s="453"/>
      <c r="CY9" s="453"/>
      <c r="CZ9" s="453"/>
      <c r="DA9" s="454"/>
      <c r="DB9" s="452">
        <v>17.899999999999999</v>
      </c>
      <c r="DC9" s="453"/>
      <c r="DD9" s="453"/>
      <c r="DE9" s="453"/>
      <c r="DF9" s="453"/>
      <c r="DG9" s="453"/>
      <c r="DH9" s="453"/>
      <c r="DI9" s="454"/>
    </row>
    <row r="10" spans="1:119" ht="18.75" customHeight="1" thickBot="1" x14ac:dyDescent="0.25">
      <c r="A10" s="181"/>
      <c r="B10" s="587"/>
      <c r="C10" s="588"/>
      <c r="D10" s="588"/>
      <c r="E10" s="588"/>
      <c r="F10" s="588"/>
      <c r="G10" s="588"/>
      <c r="H10" s="588"/>
      <c r="I10" s="588"/>
      <c r="J10" s="588"/>
      <c r="K10" s="506"/>
      <c r="L10" s="411" t="s">
        <v>112</v>
      </c>
      <c r="M10" s="412"/>
      <c r="N10" s="412"/>
      <c r="O10" s="412"/>
      <c r="P10" s="412"/>
      <c r="Q10" s="413"/>
      <c r="R10" s="408">
        <v>196987</v>
      </c>
      <c r="S10" s="409"/>
      <c r="T10" s="409"/>
      <c r="U10" s="409"/>
      <c r="V10" s="468"/>
      <c r="W10" s="596"/>
      <c r="X10" s="406"/>
      <c r="Y10" s="406"/>
      <c r="Z10" s="406"/>
      <c r="AA10" s="406"/>
      <c r="AB10" s="406"/>
      <c r="AC10" s="406"/>
      <c r="AD10" s="406"/>
      <c r="AE10" s="406"/>
      <c r="AF10" s="406"/>
      <c r="AG10" s="406"/>
      <c r="AH10" s="406"/>
      <c r="AI10" s="406"/>
      <c r="AJ10" s="406"/>
      <c r="AK10" s="406"/>
      <c r="AL10" s="597"/>
      <c r="AM10" s="512" t="s">
        <v>113</v>
      </c>
      <c r="AN10" s="412"/>
      <c r="AO10" s="412"/>
      <c r="AP10" s="412"/>
      <c r="AQ10" s="412"/>
      <c r="AR10" s="412"/>
      <c r="AS10" s="412"/>
      <c r="AT10" s="413"/>
      <c r="AU10" s="513" t="s">
        <v>114</v>
      </c>
      <c r="AV10" s="514"/>
      <c r="AW10" s="514"/>
      <c r="AX10" s="514"/>
      <c r="AY10" s="469" t="s">
        <v>115</v>
      </c>
      <c r="AZ10" s="470"/>
      <c r="BA10" s="470"/>
      <c r="BB10" s="470"/>
      <c r="BC10" s="470"/>
      <c r="BD10" s="470"/>
      <c r="BE10" s="470"/>
      <c r="BF10" s="470"/>
      <c r="BG10" s="470"/>
      <c r="BH10" s="470"/>
      <c r="BI10" s="470"/>
      <c r="BJ10" s="470"/>
      <c r="BK10" s="470"/>
      <c r="BL10" s="470"/>
      <c r="BM10" s="471"/>
      <c r="BN10" s="455">
        <v>2849095</v>
      </c>
      <c r="BO10" s="456"/>
      <c r="BP10" s="456"/>
      <c r="BQ10" s="456"/>
      <c r="BR10" s="456"/>
      <c r="BS10" s="456"/>
      <c r="BT10" s="456"/>
      <c r="BU10" s="457"/>
      <c r="BV10" s="455">
        <v>2392474</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114</v>
      </c>
      <c r="AV11" s="514"/>
      <c r="AW11" s="514"/>
      <c r="AX11" s="514"/>
      <c r="AY11" s="469" t="s">
        <v>120</v>
      </c>
      <c r="AZ11" s="470"/>
      <c r="BA11" s="470"/>
      <c r="BB11" s="470"/>
      <c r="BC11" s="470"/>
      <c r="BD11" s="470"/>
      <c r="BE11" s="470"/>
      <c r="BF11" s="470"/>
      <c r="BG11" s="470"/>
      <c r="BH11" s="470"/>
      <c r="BI11" s="470"/>
      <c r="BJ11" s="470"/>
      <c r="BK11" s="470"/>
      <c r="BL11" s="470"/>
      <c r="BM11" s="471"/>
      <c r="BN11" s="455">
        <v>1742829</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x14ac:dyDescent="0.2">
      <c r="A12" s="181"/>
      <c r="B12" s="561" t="s">
        <v>123</v>
      </c>
      <c r="C12" s="562"/>
      <c r="D12" s="562"/>
      <c r="E12" s="562"/>
      <c r="F12" s="562"/>
      <c r="G12" s="562"/>
      <c r="H12" s="562"/>
      <c r="I12" s="562"/>
      <c r="J12" s="562"/>
      <c r="K12" s="563"/>
      <c r="L12" s="570" t="s">
        <v>124</v>
      </c>
      <c r="M12" s="571"/>
      <c r="N12" s="571"/>
      <c r="O12" s="571"/>
      <c r="P12" s="571"/>
      <c r="Q12" s="572"/>
      <c r="R12" s="573">
        <v>182911</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4806686</v>
      </c>
      <c r="BO12" s="456"/>
      <c r="BP12" s="456"/>
      <c r="BQ12" s="456"/>
      <c r="BR12" s="456"/>
      <c r="BS12" s="456"/>
      <c r="BT12" s="456"/>
      <c r="BU12" s="457"/>
      <c r="BV12" s="455">
        <v>3476230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x14ac:dyDescent="0.2">
      <c r="A13" s="181"/>
      <c r="B13" s="564"/>
      <c r="C13" s="565"/>
      <c r="D13" s="565"/>
      <c r="E13" s="565"/>
      <c r="F13" s="565"/>
      <c r="G13" s="565"/>
      <c r="H13" s="565"/>
      <c r="I13" s="565"/>
      <c r="J13" s="565"/>
      <c r="K13" s="566"/>
      <c r="L13" s="190"/>
      <c r="M13" s="539" t="s">
        <v>130</v>
      </c>
      <c r="N13" s="540"/>
      <c r="O13" s="540"/>
      <c r="P13" s="540"/>
      <c r="Q13" s="541"/>
      <c r="R13" s="542">
        <v>180724</v>
      </c>
      <c r="S13" s="543"/>
      <c r="T13" s="543"/>
      <c r="U13" s="543"/>
      <c r="V13" s="544"/>
      <c r="W13" s="545" t="s">
        <v>131</v>
      </c>
      <c r="X13" s="441"/>
      <c r="Y13" s="441"/>
      <c r="Z13" s="441"/>
      <c r="AA13" s="441"/>
      <c r="AB13" s="442"/>
      <c r="AC13" s="408">
        <v>4096</v>
      </c>
      <c r="AD13" s="409"/>
      <c r="AE13" s="409"/>
      <c r="AF13" s="409"/>
      <c r="AG13" s="410"/>
      <c r="AH13" s="408">
        <v>4832</v>
      </c>
      <c r="AI13" s="409"/>
      <c r="AJ13" s="409"/>
      <c r="AK13" s="409"/>
      <c r="AL13" s="468"/>
      <c r="AM13" s="512" t="s">
        <v>132</v>
      </c>
      <c r="AN13" s="412"/>
      <c r="AO13" s="412"/>
      <c r="AP13" s="412"/>
      <c r="AQ13" s="412"/>
      <c r="AR13" s="412"/>
      <c r="AS13" s="412"/>
      <c r="AT13" s="413"/>
      <c r="AU13" s="513" t="s">
        <v>114</v>
      </c>
      <c r="AV13" s="514"/>
      <c r="AW13" s="514"/>
      <c r="AX13" s="514"/>
      <c r="AY13" s="469" t="s">
        <v>133</v>
      </c>
      <c r="AZ13" s="470"/>
      <c r="BA13" s="470"/>
      <c r="BB13" s="470"/>
      <c r="BC13" s="470"/>
      <c r="BD13" s="470"/>
      <c r="BE13" s="470"/>
      <c r="BF13" s="470"/>
      <c r="BG13" s="470"/>
      <c r="BH13" s="470"/>
      <c r="BI13" s="470"/>
      <c r="BJ13" s="470"/>
      <c r="BK13" s="470"/>
      <c r="BL13" s="470"/>
      <c r="BM13" s="471"/>
      <c r="BN13" s="455">
        <v>-1743014</v>
      </c>
      <c r="BO13" s="456"/>
      <c r="BP13" s="456"/>
      <c r="BQ13" s="456"/>
      <c r="BR13" s="456"/>
      <c r="BS13" s="456"/>
      <c r="BT13" s="456"/>
      <c r="BU13" s="457"/>
      <c r="BV13" s="455">
        <v>-170467</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10.9</v>
      </c>
      <c r="CU13" s="453"/>
      <c r="CV13" s="453"/>
      <c r="CW13" s="453"/>
      <c r="CX13" s="453"/>
      <c r="CY13" s="453"/>
      <c r="CZ13" s="453"/>
      <c r="DA13" s="454"/>
      <c r="DB13" s="452">
        <v>11.2</v>
      </c>
      <c r="DC13" s="453"/>
      <c r="DD13" s="453"/>
      <c r="DE13" s="453"/>
      <c r="DF13" s="453"/>
      <c r="DG13" s="453"/>
      <c r="DH13" s="453"/>
      <c r="DI13" s="454"/>
    </row>
    <row r="14" spans="1:119" ht="18.75" customHeight="1" thickBot="1" x14ac:dyDescent="0.25">
      <c r="A14" s="181"/>
      <c r="B14" s="564"/>
      <c r="C14" s="565"/>
      <c r="D14" s="565"/>
      <c r="E14" s="565"/>
      <c r="F14" s="565"/>
      <c r="G14" s="565"/>
      <c r="H14" s="565"/>
      <c r="I14" s="565"/>
      <c r="J14" s="565"/>
      <c r="K14" s="566"/>
      <c r="L14" s="529" t="s">
        <v>135</v>
      </c>
      <c r="M14" s="582"/>
      <c r="N14" s="582"/>
      <c r="O14" s="582"/>
      <c r="P14" s="582"/>
      <c r="Q14" s="583"/>
      <c r="R14" s="542">
        <v>184941</v>
      </c>
      <c r="S14" s="543"/>
      <c r="T14" s="543"/>
      <c r="U14" s="543"/>
      <c r="V14" s="544"/>
      <c r="W14" s="546"/>
      <c r="X14" s="444"/>
      <c r="Y14" s="444"/>
      <c r="Z14" s="444"/>
      <c r="AA14" s="444"/>
      <c r="AB14" s="445"/>
      <c r="AC14" s="535">
        <v>4.5</v>
      </c>
      <c r="AD14" s="536"/>
      <c r="AE14" s="536"/>
      <c r="AF14" s="536"/>
      <c r="AG14" s="537"/>
      <c r="AH14" s="535">
        <v>5.0999999999999996</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58.6</v>
      </c>
      <c r="CU14" s="553"/>
      <c r="CV14" s="553"/>
      <c r="CW14" s="553"/>
      <c r="CX14" s="553"/>
      <c r="CY14" s="553"/>
      <c r="CZ14" s="553"/>
      <c r="DA14" s="554"/>
      <c r="DB14" s="552">
        <v>61.4</v>
      </c>
      <c r="DC14" s="553"/>
      <c r="DD14" s="553"/>
      <c r="DE14" s="553"/>
      <c r="DF14" s="553"/>
      <c r="DG14" s="553"/>
      <c r="DH14" s="553"/>
      <c r="DI14" s="554"/>
    </row>
    <row r="15" spans="1:119" ht="18.75" customHeight="1" x14ac:dyDescent="0.2">
      <c r="A15" s="181"/>
      <c r="B15" s="564"/>
      <c r="C15" s="565"/>
      <c r="D15" s="565"/>
      <c r="E15" s="565"/>
      <c r="F15" s="565"/>
      <c r="G15" s="565"/>
      <c r="H15" s="565"/>
      <c r="I15" s="565"/>
      <c r="J15" s="565"/>
      <c r="K15" s="566"/>
      <c r="L15" s="190"/>
      <c r="M15" s="539" t="s">
        <v>130</v>
      </c>
      <c r="N15" s="540"/>
      <c r="O15" s="540"/>
      <c r="P15" s="540"/>
      <c r="Q15" s="541"/>
      <c r="R15" s="542">
        <v>182958</v>
      </c>
      <c r="S15" s="543"/>
      <c r="T15" s="543"/>
      <c r="U15" s="543"/>
      <c r="V15" s="544"/>
      <c r="W15" s="545" t="s">
        <v>137</v>
      </c>
      <c r="X15" s="441"/>
      <c r="Y15" s="441"/>
      <c r="Z15" s="441"/>
      <c r="AA15" s="441"/>
      <c r="AB15" s="442"/>
      <c r="AC15" s="408">
        <v>27703</v>
      </c>
      <c r="AD15" s="409"/>
      <c r="AE15" s="409"/>
      <c r="AF15" s="409"/>
      <c r="AG15" s="410"/>
      <c r="AH15" s="408">
        <v>28015</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29231247</v>
      </c>
      <c r="BO15" s="485"/>
      <c r="BP15" s="485"/>
      <c r="BQ15" s="485"/>
      <c r="BR15" s="485"/>
      <c r="BS15" s="485"/>
      <c r="BT15" s="485"/>
      <c r="BU15" s="486"/>
      <c r="BV15" s="484">
        <v>27978612</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30.1</v>
      </c>
      <c r="AD16" s="536"/>
      <c r="AE16" s="536"/>
      <c r="AF16" s="536"/>
      <c r="AG16" s="537"/>
      <c r="AH16" s="535">
        <v>29.5</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50277175</v>
      </c>
      <c r="BO16" s="456"/>
      <c r="BP16" s="456"/>
      <c r="BQ16" s="456"/>
      <c r="BR16" s="456"/>
      <c r="BS16" s="456"/>
      <c r="BT16" s="456"/>
      <c r="BU16" s="457"/>
      <c r="BV16" s="455">
        <v>48678988</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x14ac:dyDescent="0.25">
      <c r="A17" s="181"/>
      <c r="B17" s="567"/>
      <c r="C17" s="568"/>
      <c r="D17" s="568"/>
      <c r="E17" s="568"/>
      <c r="F17" s="568"/>
      <c r="G17" s="568"/>
      <c r="H17" s="568"/>
      <c r="I17" s="568"/>
      <c r="J17" s="568"/>
      <c r="K17" s="569"/>
      <c r="L17" s="195"/>
      <c r="M17" s="548" t="s">
        <v>143</v>
      </c>
      <c r="N17" s="549"/>
      <c r="O17" s="549"/>
      <c r="P17" s="549"/>
      <c r="Q17" s="550"/>
      <c r="R17" s="532" t="s">
        <v>144</v>
      </c>
      <c r="S17" s="533"/>
      <c r="T17" s="533"/>
      <c r="U17" s="533"/>
      <c r="V17" s="534"/>
      <c r="W17" s="545" t="s">
        <v>145</v>
      </c>
      <c r="X17" s="441"/>
      <c r="Y17" s="441"/>
      <c r="Z17" s="441"/>
      <c r="AA17" s="441"/>
      <c r="AB17" s="442"/>
      <c r="AC17" s="408">
        <v>60217</v>
      </c>
      <c r="AD17" s="409"/>
      <c r="AE17" s="409"/>
      <c r="AF17" s="409"/>
      <c r="AG17" s="410"/>
      <c r="AH17" s="408">
        <v>62276</v>
      </c>
      <c r="AI17" s="409"/>
      <c r="AJ17" s="409"/>
      <c r="AK17" s="409"/>
      <c r="AL17" s="468"/>
      <c r="AM17" s="512"/>
      <c r="AN17" s="412"/>
      <c r="AO17" s="412"/>
      <c r="AP17" s="412"/>
      <c r="AQ17" s="412"/>
      <c r="AR17" s="412"/>
      <c r="AS17" s="412"/>
      <c r="AT17" s="413"/>
      <c r="AU17" s="513"/>
      <c r="AV17" s="514"/>
      <c r="AW17" s="514"/>
      <c r="AX17" s="514"/>
      <c r="AY17" s="469" t="s">
        <v>146</v>
      </c>
      <c r="AZ17" s="470"/>
      <c r="BA17" s="470"/>
      <c r="BB17" s="470"/>
      <c r="BC17" s="470"/>
      <c r="BD17" s="470"/>
      <c r="BE17" s="470"/>
      <c r="BF17" s="470"/>
      <c r="BG17" s="470"/>
      <c r="BH17" s="470"/>
      <c r="BI17" s="470"/>
      <c r="BJ17" s="470"/>
      <c r="BK17" s="470"/>
      <c r="BL17" s="470"/>
      <c r="BM17" s="471"/>
      <c r="BN17" s="455">
        <v>37057914</v>
      </c>
      <c r="BO17" s="456"/>
      <c r="BP17" s="456"/>
      <c r="BQ17" s="456"/>
      <c r="BR17" s="456"/>
      <c r="BS17" s="456"/>
      <c r="BT17" s="456"/>
      <c r="BU17" s="457"/>
      <c r="BV17" s="455">
        <v>35481829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x14ac:dyDescent="0.25">
      <c r="A18" s="181"/>
      <c r="B18" s="505" t="s">
        <v>147</v>
      </c>
      <c r="C18" s="506"/>
      <c r="D18" s="506"/>
      <c r="E18" s="507"/>
      <c r="F18" s="507"/>
      <c r="G18" s="507"/>
      <c r="H18" s="507"/>
      <c r="I18" s="507"/>
      <c r="J18" s="507"/>
      <c r="K18" s="507"/>
      <c r="L18" s="508">
        <v>973.89</v>
      </c>
      <c r="M18" s="508"/>
      <c r="N18" s="508"/>
      <c r="O18" s="508"/>
      <c r="P18" s="508"/>
      <c r="Q18" s="508"/>
      <c r="R18" s="509"/>
      <c r="S18" s="509"/>
      <c r="T18" s="509"/>
      <c r="U18" s="509"/>
      <c r="V18" s="510"/>
      <c r="W18" s="526"/>
      <c r="X18" s="527"/>
      <c r="Y18" s="527"/>
      <c r="Z18" s="527"/>
      <c r="AA18" s="527"/>
      <c r="AB18" s="551"/>
      <c r="AC18" s="425">
        <v>65.400000000000006</v>
      </c>
      <c r="AD18" s="426"/>
      <c r="AE18" s="426"/>
      <c r="AF18" s="426"/>
      <c r="AG18" s="511"/>
      <c r="AH18" s="425">
        <v>65.5</v>
      </c>
      <c r="AI18" s="426"/>
      <c r="AJ18" s="426"/>
      <c r="AK18" s="426"/>
      <c r="AL18" s="427"/>
      <c r="AM18" s="512"/>
      <c r="AN18" s="412"/>
      <c r="AO18" s="412"/>
      <c r="AP18" s="412"/>
      <c r="AQ18" s="412"/>
      <c r="AR18" s="412"/>
      <c r="AS18" s="412"/>
      <c r="AT18" s="413"/>
      <c r="AU18" s="513"/>
      <c r="AV18" s="514"/>
      <c r="AW18" s="514"/>
      <c r="AX18" s="514"/>
      <c r="AY18" s="469" t="s">
        <v>148</v>
      </c>
      <c r="AZ18" s="470"/>
      <c r="BA18" s="470"/>
      <c r="BB18" s="470"/>
      <c r="BC18" s="470"/>
      <c r="BD18" s="470"/>
      <c r="BE18" s="470"/>
      <c r="BF18" s="470"/>
      <c r="BG18" s="470"/>
      <c r="BH18" s="470"/>
      <c r="BI18" s="470"/>
      <c r="BJ18" s="470"/>
      <c r="BK18" s="470"/>
      <c r="BL18" s="470"/>
      <c r="BM18" s="471"/>
      <c r="BN18" s="455">
        <v>55562566</v>
      </c>
      <c r="BO18" s="456"/>
      <c r="BP18" s="456"/>
      <c r="BQ18" s="456"/>
      <c r="BR18" s="456"/>
      <c r="BS18" s="456"/>
      <c r="BT18" s="456"/>
      <c r="BU18" s="457"/>
      <c r="BV18" s="455">
        <v>56942141</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x14ac:dyDescent="0.25">
      <c r="A19" s="181"/>
      <c r="B19" s="505" t="s">
        <v>149</v>
      </c>
      <c r="C19" s="506"/>
      <c r="D19" s="506"/>
      <c r="E19" s="507"/>
      <c r="F19" s="507"/>
      <c r="G19" s="507"/>
      <c r="H19" s="507"/>
      <c r="I19" s="507"/>
      <c r="J19" s="507"/>
      <c r="K19" s="507"/>
      <c r="L19" s="515">
        <v>193</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150</v>
      </c>
      <c r="AZ19" s="470"/>
      <c r="BA19" s="470"/>
      <c r="BB19" s="470"/>
      <c r="BC19" s="470"/>
      <c r="BD19" s="470"/>
      <c r="BE19" s="470"/>
      <c r="BF19" s="470"/>
      <c r="BG19" s="470"/>
      <c r="BH19" s="470"/>
      <c r="BI19" s="470"/>
      <c r="BJ19" s="470"/>
      <c r="BK19" s="470"/>
      <c r="BL19" s="470"/>
      <c r="BM19" s="471"/>
      <c r="BN19" s="455">
        <v>79562385</v>
      </c>
      <c r="BO19" s="456"/>
      <c r="BP19" s="456"/>
      <c r="BQ19" s="456"/>
      <c r="BR19" s="456"/>
      <c r="BS19" s="456"/>
      <c r="BT19" s="456"/>
      <c r="BU19" s="457"/>
      <c r="BV19" s="455">
        <v>76220606</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x14ac:dyDescent="0.25">
      <c r="A20" s="181"/>
      <c r="B20" s="505" t="s">
        <v>151</v>
      </c>
      <c r="C20" s="506"/>
      <c r="D20" s="506"/>
      <c r="E20" s="507"/>
      <c r="F20" s="507"/>
      <c r="G20" s="507"/>
      <c r="H20" s="507"/>
      <c r="I20" s="507"/>
      <c r="J20" s="507"/>
      <c r="K20" s="507"/>
      <c r="L20" s="515">
        <v>72850</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x14ac:dyDescent="0.25">
      <c r="A21" s="181"/>
      <c r="B21" s="502" t="s">
        <v>152</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x14ac:dyDescent="0.2">
      <c r="A22" s="181"/>
      <c r="B22" s="431" t="s">
        <v>153</v>
      </c>
      <c r="C22" s="432"/>
      <c r="D22" s="433"/>
      <c r="E22" s="440" t="s">
        <v>1</v>
      </c>
      <c r="F22" s="441"/>
      <c r="G22" s="441"/>
      <c r="H22" s="441"/>
      <c r="I22" s="441"/>
      <c r="J22" s="441"/>
      <c r="K22" s="442"/>
      <c r="L22" s="440" t="s">
        <v>154</v>
      </c>
      <c r="M22" s="441"/>
      <c r="N22" s="441"/>
      <c r="O22" s="441"/>
      <c r="P22" s="442"/>
      <c r="Q22" s="446" t="s">
        <v>155</v>
      </c>
      <c r="R22" s="447"/>
      <c r="S22" s="447"/>
      <c r="T22" s="447"/>
      <c r="U22" s="447"/>
      <c r="V22" s="448"/>
      <c r="W22" s="497" t="s">
        <v>156</v>
      </c>
      <c r="X22" s="432"/>
      <c r="Y22" s="433"/>
      <c r="Z22" s="440" t="s">
        <v>1</v>
      </c>
      <c r="AA22" s="441"/>
      <c r="AB22" s="441"/>
      <c r="AC22" s="441"/>
      <c r="AD22" s="441"/>
      <c r="AE22" s="441"/>
      <c r="AF22" s="441"/>
      <c r="AG22" s="442"/>
      <c r="AH22" s="458" t="s">
        <v>157</v>
      </c>
      <c r="AI22" s="441"/>
      <c r="AJ22" s="441"/>
      <c r="AK22" s="441"/>
      <c r="AL22" s="442"/>
      <c r="AM22" s="458" t="s">
        <v>158</v>
      </c>
      <c r="AN22" s="459"/>
      <c r="AO22" s="459"/>
      <c r="AP22" s="459"/>
      <c r="AQ22" s="459"/>
      <c r="AR22" s="460"/>
      <c r="AS22" s="446" t="s">
        <v>155</v>
      </c>
      <c r="AT22" s="447"/>
      <c r="AU22" s="447"/>
      <c r="AV22" s="447"/>
      <c r="AW22" s="447"/>
      <c r="AX22" s="464"/>
      <c r="AY22" s="481" t="s">
        <v>159</v>
      </c>
      <c r="AZ22" s="482"/>
      <c r="BA22" s="482"/>
      <c r="BB22" s="482"/>
      <c r="BC22" s="482"/>
      <c r="BD22" s="482"/>
      <c r="BE22" s="482"/>
      <c r="BF22" s="482"/>
      <c r="BG22" s="482"/>
      <c r="BH22" s="482"/>
      <c r="BI22" s="482"/>
      <c r="BJ22" s="482"/>
      <c r="BK22" s="482"/>
      <c r="BL22" s="482"/>
      <c r="BM22" s="483"/>
      <c r="BN22" s="484">
        <v>105530800</v>
      </c>
      <c r="BO22" s="485"/>
      <c r="BP22" s="485"/>
      <c r="BQ22" s="485"/>
      <c r="BR22" s="485"/>
      <c r="BS22" s="485"/>
      <c r="BT22" s="485"/>
      <c r="BU22" s="486"/>
      <c r="BV22" s="484">
        <v>112658846</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x14ac:dyDescent="0.2">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160</v>
      </c>
      <c r="AZ23" s="470"/>
      <c r="BA23" s="470"/>
      <c r="BB23" s="470"/>
      <c r="BC23" s="470"/>
      <c r="BD23" s="470"/>
      <c r="BE23" s="470"/>
      <c r="BF23" s="470"/>
      <c r="BG23" s="470"/>
      <c r="BH23" s="470"/>
      <c r="BI23" s="470"/>
      <c r="BJ23" s="470"/>
      <c r="BK23" s="470"/>
      <c r="BL23" s="470"/>
      <c r="BM23" s="471"/>
      <c r="BN23" s="455">
        <v>60262179</v>
      </c>
      <c r="BO23" s="456"/>
      <c r="BP23" s="456"/>
      <c r="BQ23" s="456"/>
      <c r="BR23" s="456"/>
      <c r="BS23" s="456"/>
      <c r="BT23" s="456"/>
      <c r="BU23" s="457"/>
      <c r="BV23" s="455">
        <v>63915189</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x14ac:dyDescent="0.25">
      <c r="A24" s="181"/>
      <c r="B24" s="434"/>
      <c r="C24" s="435"/>
      <c r="D24" s="436"/>
      <c r="E24" s="411" t="s">
        <v>161</v>
      </c>
      <c r="F24" s="412"/>
      <c r="G24" s="412"/>
      <c r="H24" s="412"/>
      <c r="I24" s="412"/>
      <c r="J24" s="412"/>
      <c r="K24" s="413"/>
      <c r="L24" s="408">
        <v>1</v>
      </c>
      <c r="M24" s="409"/>
      <c r="N24" s="409"/>
      <c r="O24" s="409"/>
      <c r="P24" s="410"/>
      <c r="Q24" s="408">
        <v>8214</v>
      </c>
      <c r="R24" s="409"/>
      <c r="S24" s="409"/>
      <c r="T24" s="409"/>
      <c r="U24" s="409"/>
      <c r="V24" s="410"/>
      <c r="W24" s="498"/>
      <c r="X24" s="435"/>
      <c r="Y24" s="436"/>
      <c r="Z24" s="411" t="s">
        <v>162</v>
      </c>
      <c r="AA24" s="412"/>
      <c r="AB24" s="412"/>
      <c r="AC24" s="412"/>
      <c r="AD24" s="412"/>
      <c r="AE24" s="412"/>
      <c r="AF24" s="412"/>
      <c r="AG24" s="413"/>
      <c r="AH24" s="408">
        <v>1519</v>
      </c>
      <c r="AI24" s="409"/>
      <c r="AJ24" s="409"/>
      <c r="AK24" s="409"/>
      <c r="AL24" s="410"/>
      <c r="AM24" s="408">
        <v>4821306</v>
      </c>
      <c r="AN24" s="409"/>
      <c r="AO24" s="409"/>
      <c r="AP24" s="409"/>
      <c r="AQ24" s="409"/>
      <c r="AR24" s="410"/>
      <c r="AS24" s="408">
        <v>3174</v>
      </c>
      <c r="AT24" s="409"/>
      <c r="AU24" s="409"/>
      <c r="AV24" s="409"/>
      <c r="AW24" s="409"/>
      <c r="AX24" s="468"/>
      <c r="AY24" s="428" t="s">
        <v>163</v>
      </c>
      <c r="AZ24" s="429"/>
      <c r="BA24" s="429"/>
      <c r="BB24" s="429"/>
      <c r="BC24" s="429"/>
      <c r="BD24" s="429"/>
      <c r="BE24" s="429"/>
      <c r="BF24" s="429"/>
      <c r="BG24" s="429"/>
      <c r="BH24" s="429"/>
      <c r="BI24" s="429"/>
      <c r="BJ24" s="429"/>
      <c r="BK24" s="429"/>
      <c r="BL24" s="429"/>
      <c r="BM24" s="430"/>
      <c r="BN24" s="455">
        <v>65435938</v>
      </c>
      <c r="BO24" s="456"/>
      <c r="BP24" s="456"/>
      <c r="BQ24" s="456"/>
      <c r="BR24" s="456"/>
      <c r="BS24" s="456"/>
      <c r="BT24" s="456"/>
      <c r="BU24" s="457"/>
      <c r="BV24" s="455">
        <v>70134810</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x14ac:dyDescent="0.2">
      <c r="A25" s="181"/>
      <c r="B25" s="434"/>
      <c r="C25" s="435"/>
      <c r="D25" s="436"/>
      <c r="E25" s="411" t="s">
        <v>164</v>
      </c>
      <c r="F25" s="412"/>
      <c r="G25" s="412"/>
      <c r="H25" s="412"/>
      <c r="I25" s="412"/>
      <c r="J25" s="412"/>
      <c r="K25" s="413"/>
      <c r="L25" s="408">
        <v>2</v>
      </c>
      <c r="M25" s="409"/>
      <c r="N25" s="409"/>
      <c r="O25" s="409"/>
      <c r="P25" s="410"/>
      <c r="Q25" s="408">
        <v>6563</v>
      </c>
      <c r="R25" s="409"/>
      <c r="S25" s="409"/>
      <c r="T25" s="409"/>
      <c r="U25" s="409"/>
      <c r="V25" s="410"/>
      <c r="W25" s="498"/>
      <c r="X25" s="435"/>
      <c r="Y25" s="436"/>
      <c r="Z25" s="411" t="s">
        <v>165</v>
      </c>
      <c r="AA25" s="412"/>
      <c r="AB25" s="412"/>
      <c r="AC25" s="412"/>
      <c r="AD25" s="412"/>
      <c r="AE25" s="412"/>
      <c r="AF25" s="412"/>
      <c r="AG25" s="413"/>
      <c r="AH25" s="408" t="s">
        <v>122</v>
      </c>
      <c r="AI25" s="409"/>
      <c r="AJ25" s="409"/>
      <c r="AK25" s="409"/>
      <c r="AL25" s="410"/>
      <c r="AM25" s="408" t="s">
        <v>122</v>
      </c>
      <c r="AN25" s="409"/>
      <c r="AO25" s="409"/>
      <c r="AP25" s="409"/>
      <c r="AQ25" s="409"/>
      <c r="AR25" s="410"/>
      <c r="AS25" s="408" t="s">
        <v>122</v>
      </c>
      <c r="AT25" s="409"/>
      <c r="AU25" s="409"/>
      <c r="AV25" s="409"/>
      <c r="AW25" s="409"/>
      <c r="AX25" s="468"/>
      <c r="AY25" s="481" t="s">
        <v>166</v>
      </c>
      <c r="AZ25" s="482"/>
      <c r="BA25" s="482"/>
      <c r="BB25" s="482"/>
      <c r="BC25" s="482"/>
      <c r="BD25" s="482"/>
      <c r="BE25" s="482"/>
      <c r="BF25" s="482"/>
      <c r="BG25" s="482"/>
      <c r="BH25" s="482"/>
      <c r="BI25" s="482"/>
      <c r="BJ25" s="482"/>
      <c r="BK25" s="482"/>
      <c r="BL25" s="482"/>
      <c r="BM25" s="483"/>
      <c r="BN25" s="484">
        <v>18880609</v>
      </c>
      <c r="BO25" s="485"/>
      <c r="BP25" s="485"/>
      <c r="BQ25" s="485"/>
      <c r="BR25" s="485"/>
      <c r="BS25" s="485"/>
      <c r="BT25" s="485"/>
      <c r="BU25" s="486"/>
      <c r="BV25" s="484">
        <v>16175980</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x14ac:dyDescent="0.2">
      <c r="A26" s="181"/>
      <c r="B26" s="434"/>
      <c r="C26" s="435"/>
      <c r="D26" s="436"/>
      <c r="E26" s="411" t="s">
        <v>167</v>
      </c>
      <c r="F26" s="412"/>
      <c r="G26" s="412"/>
      <c r="H26" s="412"/>
      <c r="I26" s="412"/>
      <c r="J26" s="412"/>
      <c r="K26" s="413"/>
      <c r="L26" s="408">
        <v>1</v>
      </c>
      <c r="M26" s="409"/>
      <c r="N26" s="409"/>
      <c r="O26" s="409"/>
      <c r="P26" s="410"/>
      <c r="Q26" s="408">
        <v>6307</v>
      </c>
      <c r="R26" s="409"/>
      <c r="S26" s="409"/>
      <c r="T26" s="409"/>
      <c r="U26" s="409"/>
      <c r="V26" s="410"/>
      <c r="W26" s="498"/>
      <c r="X26" s="435"/>
      <c r="Y26" s="436"/>
      <c r="Z26" s="411" t="s">
        <v>168</v>
      </c>
      <c r="AA26" s="466"/>
      <c r="AB26" s="466"/>
      <c r="AC26" s="466"/>
      <c r="AD26" s="466"/>
      <c r="AE26" s="466"/>
      <c r="AF26" s="466"/>
      <c r="AG26" s="467"/>
      <c r="AH26" s="408">
        <v>88</v>
      </c>
      <c r="AI26" s="409"/>
      <c r="AJ26" s="409"/>
      <c r="AK26" s="409"/>
      <c r="AL26" s="410"/>
      <c r="AM26" s="408">
        <v>250096</v>
      </c>
      <c r="AN26" s="409"/>
      <c r="AO26" s="409"/>
      <c r="AP26" s="409"/>
      <c r="AQ26" s="409"/>
      <c r="AR26" s="410"/>
      <c r="AS26" s="408">
        <v>2842</v>
      </c>
      <c r="AT26" s="409"/>
      <c r="AU26" s="409"/>
      <c r="AV26" s="409"/>
      <c r="AW26" s="409"/>
      <c r="AX26" s="468"/>
      <c r="AY26" s="495" t="s">
        <v>169</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x14ac:dyDescent="0.25">
      <c r="A27" s="181"/>
      <c r="B27" s="434"/>
      <c r="C27" s="435"/>
      <c r="D27" s="436"/>
      <c r="E27" s="411" t="s">
        <v>170</v>
      </c>
      <c r="F27" s="412"/>
      <c r="G27" s="412"/>
      <c r="H27" s="412"/>
      <c r="I27" s="412"/>
      <c r="J27" s="412"/>
      <c r="K27" s="413"/>
      <c r="L27" s="408">
        <v>1</v>
      </c>
      <c r="M27" s="409"/>
      <c r="N27" s="409"/>
      <c r="O27" s="409"/>
      <c r="P27" s="410"/>
      <c r="Q27" s="408">
        <v>5294</v>
      </c>
      <c r="R27" s="409"/>
      <c r="S27" s="409"/>
      <c r="T27" s="409"/>
      <c r="U27" s="409"/>
      <c r="V27" s="410"/>
      <c r="W27" s="498"/>
      <c r="X27" s="435"/>
      <c r="Y27" s="436"/>
      <c r="Z27" s="411" t="s">
        <v>171</v>
      </c>
      <c r="AA27" s="412"/>
      <c r="AB27" s="412"/>
      <c r="AC27" s="412"/>
      <c r="AD27" s="412"/>
      <c r="AE27" s="412"/>
      <c r="AF27" s="412"/>
      <c r="AG27" s="413"/>
      <c r="AH27" s="408">
        <v>19</v>
      </c>
      <c r="AI27" s="409"/>
      <c r="AJ27" s="409"/>
      <c r="AK27" s="409"/>
      <c r="AL27" s="410"/>
      <c r="AM27" s="408">
        <v>75236</v>
      </c>
      <c r="AN27" s="409"/>
      <c r="AO27" s="409"/>
      <c r="AP27" s="409"/>
      <c r="AQ27" s="409"/>
      <c r="AR27" s="410"/>
      <c r="AS27" s="408">
        <v>3960</v>
      </c>
      <c r="AT27" s="409"/>
      <c r="AU27" s="409"/>
      <c r="AV27" s="409"/>
      <c r="AW27" s="409"/>
      <c r="AX27" s="468"/>
      <c r="AY27" s="492" t="s">
        <v>172</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x14ac:dyDescent="0.2">
      <c r="A28" s="181"/>
      <c r="B28" s="434"/>
      <c r="C28" s="435"/>
      <c r="D28" s="436"/>
      <c r="E28" s="411" t="s">
        <v>173</v>
      </c>
      <c r="F28" s="412"/>
      <c r="G28" s="412"/>
      <c r="H28" s="412"/>
      <c r="I28" s="412"/>
      <c r="J28" s="412"/>
      <c r="K28" s="413"/>
      <c r="L28" s="408">
        <v>1</v>
      </c>
      <c r="M28" s="409"/>
      <c r="N28" s="409"/>
      <c r="O28" s="409"/>
      <c r="P28" s="410"/>
      <c r="Q28" s="408">
        <v>4684</v>
      </c>
      <c r="R28" s="409"/>
      <c r="S28" s="409"/>
      <c r="T28" s="409"/>
      <c r="U28" s="409"/>
      <c r="V28" s="410"/>
      <c r="W28" s="498"/>
      <c r="X28" s="435"/>
      <c r="Y28" s="436"/>
      <c r="Z28" s="411" t="s">
        <v>174</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175</v>
      </c>
      <c r="AZ28" s="473"/>
      <c r="BA28" s="473"/>
      <c r="BB28" s="474"/>
      <c r="BC28" s="481" t="s">
        <v>46</v>
      </c>
      <c r="BD28" s="482"/>
      <c r="BE28" s="482"/>
      <c r="BF28" s="482"/>
      <c r="BG28" s="482"/>
      <c r="BH28" s="482"/>
      <c r="BI28" s="482"/>
      <c r="BJ28" s="482"/>
      <c r="BK28" s="482"/>
      <c r="BL28" s="482"/>
      <c r="BM28" s="483"/>
      <c r="BN28" s="484">
        <v>5641008</v>
      </c>
      <c r="BO28" s="485"/>
      <c r="BP28" s="485"/>
      <c r="BQ28" s="485"/>
      <c r="BR28" s="485"/>
      <c r="BS28" s="485"/>
      <c r="BT28" s="485"/>
      <c r="BU28" s="486"/>
      <c r="BV28" s="484">
        <v>7598599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x14ac:dyDescent="0.2">
      <c r="A29" s="181"/>
      <c r="B29" s="434"/>
      <c r="C29" s="435"/>
      <c r="D29" s="436"/>
      <c r="E29" s="411" t="s">
        <v>176</v>
      </c>
      <c r="F29" s="412"/>
      <c r="G29" s="412"/>
      <c r="H29" s="412"/>
      <c r="I29" s="412"/>
      <c r="J29" s="412"/>
      <c r="K29" s="413"/>
      <c r="L29" s="408">
        <v>30</v>
      </c>
      <c r="M29" s="409"/>
      <c r="N29" s="409"/>
      <c r="O29" s="409"/>
      <c r="P29" s="410"/>
      <c r="Q29" s="408">
        <v>4408</v>
      </c>
      <c r="R29" s="409"/>
      <c r="S29" s="409"/>
      <c r="T29" s="409"/>
      <c r="U29" s="409"/>
      <c r="V29" s="410"/>
      <c r="W29" s="499"/>
      <c r="X29" s="500"/>
      <c r="Y29" s="501"/>
      <c r="Z29" s="411" t="s">
        <v>177</v>
      </c>
      <c r="AA29" s="412"/>
      <c r="AB29" s="412"/>
      <c r="AC29" s="412"/>
      <c r="AD29" s="412"/>
      <c r="AE29" s="412"/>
      <c r="AF29" s="412"/>
      <c r="AG29" s="413"/>
      <c r="AH29" s="408">
        <v>1538</v>
      </c>
      <c r="AI29" s="409"/>
      <c r="AJ29" s="409"/>
      <c r="AK29" s="409"/>
      <c r="AL29" s="410"/>
      <c r="AM29" s="408">
        <v>4896542</v>
      </c>
      <c r="AN29" s="409"/>
      <c r="AO29" s="409"/>
      <c r="AP29" s="409"/>
      <c r="AQ29" s="409"/>
      <c r="AR29" s="410"/>
      <c r="AS29" s="408">
        <v>3184</v>
      </c>
      <c r="AT29" s="409"/>
      <c r="AU29" s="409"/>
      <c r="AV29" s="409"/>
      <c r="AW29" s="409"/>
      <c r="AX29" s="468"/>
      <c r="AY29" s="475"/>
      <c r="AZ29" s="476"/>
      <c r="BA29" s="476"/>
      <c r="BB29" s="477"/>
      <c r="BC29" s="469" t="s">
        <v>178</v>
      </c>
      <c r="BD29" s="470"/>
      <c r="BE29" s="470"/>
      <c r="BF29" s="470"/>
      <c r="BG29" s="470"/>
      <c r="BH29" s="470"/>
      <c r="BI29" s="470"/>
      <c r="BJ29" s="470"/>
      <c r="BK29" s="470"/>
      <c r="BL29" s="470"/>
      <c r="BM29" s="471"/>
      <c r="BN29" s="455">
        <v>329127</v>
      </c>
      <c r="BO29" s="456"/>
      <c r="BP29" s="456"/>
      <c r="BQ29" s="456"/>
      <c r="BR29" s="456"/>
      <c r="BS29" s="456"/>
      <c r="BT29" s="456"/>
      <c r="BU29" s="457"/>
      <c r="BV29" s="455">
        <v>44025</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x14ac:dyDescent="0.25">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179</v>
      </c>
      <c r="X30" s="423"/>
      <c r="Y30" s="423"/>
      <c r="Z30" s="423"/>
      <c r="AA30" s="423"/>
      <c r="AB30" s="423"/>
      <c r="AC30" s="423"/>
      <c r="AD30" s="423"/>
      <c r="AE30" s="423"/>
      <c r="AF30" s="423"/>
      <c r="AG30" s="424"/>
      <c r="AH30" s="425">
        <v>98.2</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7239744</v>
      </c>
      <c r="BO30" s="490"/>
      <c r="BP30" s="490"/>
      <c r="BQ30" s="490"/>
      <c r="BR30" s="490"/>
      <c r="BS30" s="490"/>
      <c r="BT30" s="490"/>
      <c r="BU30" s="491"/>
      <c r="BV30" s="489">
        <v>7107116</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414" t="s">
        <v>180</v>
      </c>
      <c r="D32" s="414"/>
      <c r="E32" s="414"/>
      <c r="F32" s="414"/>
      <c r="G32" s="414"/>
      <c r="H32" s="414"/>
      <c r="I32" s="414"/>
      <c r="J32" s="414"/>
      <c r="K32" s="414"/>
      <c r="L32" s="414"/>
      <c r="M32" s="414"/>
      <c r="N32" s="414"/>
      <c r="O32" s="414"/>
      <c r="P32" s="414"/>
      <c r="Q32" s="414"/>
      <c r="R32" s="414"/>
      <c r="S32" s="414"/>
      <c r="U32" s="415" t="s">
        <v>181</v>
      </c>
      <c r="V32" s="415"/>
      <c r="W32" s="415"/>
      <c r="X32" s="415"/>
      <c r="Y32" s="415"/>
      <c r="Z32" s="415"/>
      <c r="AA32" s="415"/>
      <c r="AB32" s="415"/>
      <c r="AC32" s="415"/>
      <c r="AD32" s="415"/>
      <c r="AE32" s="415"/>
      <c r="AF32" s="415"/>
      <c r="AG32" s="415"/>
      <c r="AH32" s="415"/>
      <c r="AI32" s="415"/>
      <c r="AJ32" s="415"/>
      <c r="AK32" s="415"/>
      <c r="AM32" s="415" t="s">
        <v>182</v>
      </c>
      <c r="AN32" s="415"/>
      <c r="AO32" s="415"/>
      <c r="AP32" s="415"/>
      <c r="AQ32" s="415"/>
      <c r="AR32" s="415"/>
      <c r="AS32" s="415"/>
      <c r="AT32" s="415"/>
      <c r="AU32" s="415"/>
      <c r="AV32" s="415"/>
      <c r="AW32" s="415"/>
      <c r="AX32" s="415"/>
      <c r="AY32" s="415"/>
      <c r="AZ32" s="415"/>
      <c r="BA32" s="415"/>
      <c r="BB32" s="415"/>
      <c r="BC32" s="415"/>
      <c r="BE32" s="415" t="s">
        <v>183</v>
      </c>
      <c r="BF32" s="415"/>
      <c r="BG32" s="415"/>
      <c r="BH32" s="415"/>
      <c r="BI32" s="415"/>
      <c r="BJ32" s="415"/>
      <c r="BK32" s="415"/>
      <c r="BL32" s="415"/>
      <c r="BM32" s="415"/>
      <c r="BN32" s="415"/>
      <c r="BO32" s="415"/>
      <c r="BP32" s="415"/>
      <c r="BQ32" s="415"/>
      <c r="BR32" s="415"/>
      <c r="BS32" s="415"/>
      <c r="BT32" s="415"/>
      <c r="BU32" s="415"/>
      <c r="BW32" s="415" t="s">
        <v>184</v>
      </c>
      <c r="BX32" s="415"/>
      <c r="BY32" s="415"/>
      <c r="BZ32" s="415"/>
      <c r="CA32" s="415"/>
      <c r="CB32" s="415"/>
      <c r="CC32" s="415"/>
      <c r="CD32" s="415"/>
      <c r="CE32" s="415"/>
      <c r="CF32" s="415"/>
      <c r="CG32" s="415"/>
      <c r="CH32" s="415"/>
      <c r="CI32" s="415"/>
      <c r="CJ32" s="415"/>
      <c r="CK32" s="415"/>
      <c r="CL32" s="415"/>
      <c r="CM32" s="415"/>
      <c r="CO32" s="415" t="s">
        <v>185</v>
      </c>
      <c r="CP32" s="415"/>
      <c r="CQ32" s="415"/>
      <c r="CR32" s="415"/>
      <c r="CS32" s="415"/>
      <c r="CT32" s="415"/>
      <c r="CU32" s="415"/>
      <c r="CV32" s="415"/>
      <c r="CW32" s="415"/>
      <c r="CX32" s="415"/>
      <c r="CY32" s="415"/>
      <c r="CZ32" s="415"/>
      <c r="DA32" s="415"/>
      <c r="DB32" s="415"/>
      <c r="DC32" s="415"/>
      <c r="DD32" s="415"/>
      <c r="DE32" s="415"/>
      <c r="DI32" s="204"/>
    </row>
    <row r="33" spans="1:113" ht="13.5" customHeight="1" x14ac:dyDescent="0.2">
      <c r="A33" s="181"/>
      <c r="B33" s="205"/>
      <c r="C33" s="407" t="s">
        <v>186</v>
      </c>
      <c r="D33" s="407"/>
      <c r="E33" s="406" t="s">
        <v>187</v>
      </c>
      <c r="F33" s="406"/>
      <c r="G33" s="406"/>
      <c r="H33" s="406"/>
      <c r="I33" s="406"/>
      <c r="J33" s="406"/>
      <c r="K33" s="406"/>
      <c r="L33" s="406"/>
      <c r="M33" s="406"/>
      <c r="N33" s="406"/>
      <c r="O33" s="406"/>
      <c r="P33" s="406"/>
      <c r="Q33" s="406"/>
      <c r="R33" s="406"/>
      <c r="S33" s="406"/>
      <c r="T33" s="206"/>
      <c r="U33" s="407" t="s">
        <v>186</v>
      </c>
      <c r="V33" s="407"/>
      <c r="W33" s="406" t="s">
        <v>187</v>
      </c>
      <c r="X33" s="406"/>
      <c r="Y33" s="406"/>
      <c r="Z33" s="406"/>
      <c r="AA33" s="406"/>
      <c r="AB33" s="406"/>
      <c r="AC33" s="406"/>
      <c r="AD33" s="406"/>
      <c r="AE33" s="406"/>
      <c r="AF33" s="406"/>
      <c r="AG33" s="406"/>
      <c r="AH33" s="406"/>
      <c r="AI33" s="406"/>
      <c r="AJ33" s="406"/>
      <c r="AK33" s="406"/>
      <c r="AL33" s="206"/>
      <c r="AM33" s="407" t="s">
        <v>186</v>
      </c>
      <c r="AN33" s="407"/>
      <c r="AO33" s="406" t="s">
        <v>187</v>
      </c>
      <c r="AP33" s="406"/>
      <c r="AQ33" s="406"/>
      <c r="AR33" s="406"/>
      <c r="AS33" s="406"/>
      <c r="AT33" s="406"/>
      <c r="AU33" s="406"/>
      <c r="AV33" s="406"/>
      <c r="AW33" s="406"/>
      <c r="AX33" s="406"/>
      <c r="AY33" s="406"/>
      <c r="AZ33" s="406"/>
      <c r="BA33" s="406"/>
      <c r="BB33" s="406"/>
      <c r="BC33" s="406"/>
      <c r="BD33" s="207"/>
      <c r="BE33" s="406" t="s">
        <v>188</v>
      </c>
      <c r="BF33" s="406"/>
      <c r="BG33" s="406" t="s">
        <v>189</v>
      </c>
      <c r="BH33" s="406"/>
      <c r="BI33" s="406"/>
      <c r="BJ33" s="406"/>
      <c r="BK33" s="406"/>
      <c r="BL33" s="406"/>
      <c r="BM33" s="406"/>
      <c r="BN33" s="406"/>
      <c r="BO33" s="406"/>
      <c r="BP33" s="406"/>
      <c r="BQ33" s="406"/>
      <c r="BR33" s="406"/>
      <c r="BS33" s="406"/>
      <c r="BT33" s="406"/>
      <c r="BU33" s="406"/>
      <c r="BV33" s="207"/>
      <c r="BW33" s="407" t="s">
        <v>188</v>
      </c>
      <c r="BX33" s="407"/>
      <c r="BY33" s="406" t="s">
        <v>190</v>
      </c>
      <c r="BZ33" s="406"/>
      <c r="CA33" s="406"/>
      <c r="CB33" s="406"/>
      <c r="CC33" s="406"/>
      <c r="CD33" s="406"/>
      <c r="CE33" s="406"/>
      <c r="CF33" s="406"/>
      <c r="CG33" s="406"/>
      <c r="CH33" s="406"/>
      <c r="CI33" s="406"/>
      <c r="CJ33" s="406"/>
      <c r="CK33" s="406"/>
      <c r="CL33" s="406"/>
      <c r="CM33" s="406"/>
      <c r="CN33" s="206"/>
      <c r="CO33" s="407" t="s">
        <v>186</v>
      </c>
      <c r="CP33" s="407"/>
      <c r="CQ33" s="406" t="s">
        <v>191</v>
      </c>
      <c r="CR33" s="406"/>
      <c r="CS33" s="406"/>
      <c r="CT33" s="406"/>
      <c r="CU33" s="406"/>
      <c r="CV33" s="406"/>
      <c r="CW33" s="406"/>
      <c r="CX33" s="406"/>
      <c r="CY33" s="406"/>
      <c r="CZ33" s="406"/>
      <c r="DA33" s="406"/>
      <c r="DB33" s="406"/>
      <c r="DC33" s="406"/>
      <c r="DD33" s="406"/>
      <c r="DE33" s="406"/>
      <c r="DF33" s="206"/>
      <c r="DG33" s="405" t="s">
        <v>192</v>
      </c>
      <c r="DH33" s="405"/>
      <c r="DI33" s="208"/>
    </row>
    <row r="34" spans="1:113" ht="32.25" customHeight="1" x14ac:dyDescent="0.2">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3</v>
      </c>
      <c r="V34" s="403"/>
      <c r="W34" s="404" t="str">
        <f>IF('各会計、関係団体の財政状況及び健全化判断比率'!B28="","",'各会計、関係団体の財政状況及び健全化判断比率'!B28)</f>
        <v>上越市国民健康保険特別会計</v>
      </c>
      <c r="X34" s="404"/>
      <c r="Y34" s="404"/>
      <c r="Z34" s="404"/>
      <c r="AA34" s="404"/>
      <c r="AB34" s="404"/>
      <c r="AC34" s="404"/>
      <c r="AD34" s="404"/>
      <c r="AE34" s="404"/>
      <c r="AF34" s="404"/>
      <c r="AG34" s="404"/>
      <c r="AH34" s="404"/>
      <c r="AI34" s="404"/>
      <c r="AJ34" s="404"/>
      <c r="AK34" s="404"/>
      <c r="AL34" s="181"/>
      <c r="AM34" s="403">
        <f>IF(AO34="","",MAX(C34:D43,U34:V43)+1)</f>
        <v>7</v>
      </c>
      <c r="AN34" s="403"/>
      <c r="AO34" s="404" t="str">
        <f>IF('各会計、関係団体の財政状況及び健全化判断比率'!B32="","",'各会計、関係団体の財政状況及び健全化判断比率'!B32)</f>
        <v>上越市病院事業会計</v>
      </c>
      <c r="AP34" s="404"/>
      <c r="AQ34" s="404"/>
      <c r="AR34" s="404"/>
      <c r="AS34" s="404"/>
      <c r="AT34" s="404"/>
      <c r="AU34" s="404"/>
      <c r="AV34" s="404"/>
      <c r="AW34" s="404"/>
      <c r="AX34" s="404"/>
      <c r="AY34" s="404"/>
      <c r="AZ34" s="404"/>
      <c r="BA34" s="404"/>
      <c r="BB34" s="404"/>
      <c r="BC34" s="404"/>
      <c r="BD34" s="181"/>
      <c r="BE34" s="403" t="str">
        <f>IF(BG34="","",MAX(C34:D43,U34:V43,AM34:AN43)+1)</f>
        <v/>
      </c>
      <c r="BF34" s="403"/>
      <c r="BG34" s="404"/>
      <c r="BH34" s="404"/>
      <c r="BI34" s="404"/>
      <c r="BJ34" s="404"/>
      <c r="BK34" s="404"/>
      <c r="BL34" s="404"/>
      <c r="BM34" s="404"/>
      <c r="BN34" s="404"/>
      <c r="BO34" s="404"/>
      <c r="BP34" s="404"/>
      <c r="BQ34" s="404"/>
      <c r="BR34" s="404"/>
      <c r="BS34" s="404"/>
      <c r="BT34" s="404"/>
      <c r="BU34" s="404"/>
      <c r="BV34" s="181"/>
      <c r="BW34" s="403">
        <f>IF(BY34="","",MAX(C34:D43,U34:V43,AM34:AN43,BE34:BF43)+1)</f>
        <v>11</v>
      </c>
      <c r="BX34" s="403"/>
      <c r="BY34" s="404" t="str">
        <f>IF('各会計、関係団体の財政状況及び健全化判断比率'!B68="","",'各会計、関係団体の財政状況及び健全化判断比率'!B68)</f>
        <v>上越地域消防事務組合</v>
      </c>
      <c r="BZ34" s="404"/>
      <c r="CA34" s="404"/>
      <c r="CB34" s="404"/>
      <c r="CC34" s="404"/>
      <c r="CD34" s="404"/>
      <c r="CE34" s="404"/>
      <c r="CF34" s="404"/>
      <c r="CG34" s="404"/>
      <c r="CH34" s="404"/>
      <c r="CI34" s="404"/>
      <c r="CJ34" s="404"/>
      <c r="CK34" s="404"/>
      <c r="CL34" s="404"/>
      <c r="CM34" s="404"/>
      <c r="CN34" s="181"/>
      <c r="CO34" s="403">
        <f>IF(CQ34="","",MAX(C34:D43,U34:V43,AM34:AN43,BE34:BF43,BW34:BX43)+1)</f>
        <v>21</v>
      </c>
      <c r="CP34" s="403"/>
      <c r="CQ34" s="404" t="str">
        <f>IF('各会計、関係団体の財政状況及び健全化判断比率'!BS7="","",'各会計、関係団体の財政状況及び健全化判断比率'!BS7)</f>
        <v>上越勤労者福祉サービスセンター</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x14ac:dyDescent="0.2">
      <c r="A35" s="181"/>
      <c r="B35" s="205"/>
      <c r="C35" s="403">
        <f>IF(E35="","",C34+1)</f>
        <v>2</v>
      </c>
      <c r="D35" s="403"/>
      <c r="E35" s="404" t="str">
        <f>IF('各会計、関係団体の財政状況及び健全化判断比率'!B8="","",'各会計、関係団体の財政状況及び健全化判断比率'!B8)</f>
        <v>工業用水道事業清算特別会計</v>
      </c>
      <c r="F35" s="404"/>
      <c r="G35" s="404"/>
      <c r="H35" s="404"/>
      <c r="I35" s="404"/>
      <c r="J35" s="404"/>
      <c r="K35" s="404"/>
      <c r="L35" s="404"/>
      <c r="M35" s="404"/>
      <c r="N35" s="404"/>
      <c r="O35" s="404"/>
      <c r="P35" s="404"/>
      <c r="Q35" s="404"/>
      <c r="R35" s="404"/>
      <c r="S35" s="404"/>
      <c r="T35" s="181"/>
      <c r="U35" s="403">
        <f>IF(W35="","",U34+1)</f>
        <v>4</v>
      </c>
      <c r="V35" s="403"/>
      <c r="W35" s="404" t="str">
        <f>IF('各会計、関係団体の財政状況及び健全化判断比率'!B29="","",'各会計、関係団体の財政状況及び健全化判断比率'!B29)</f>
        <v>上越市診療所特別会計</v>
      </c>
      <c r="X35" s="404"/>
      <c r="Y35" s="404"/>
      <c r="Z35" s="404"/>
      <c r="AA35" s="404"/>
      <c r="AB35" s="404"/>
      <c r="AC35" s="404"/>
      <c r="AD35" s="404"/>
      <c r="AE35" s="404"/>
      <c r="AF35" s="404"/>
      <c r="AG35" s="404"/>
      <c r="AH35" s="404"/>
      <c r="AI35" s="404"/>
      <c r="AJ35" s="404"/>
      <c r="AK35" s="404"/>
      <c r="AL35" s="181"/>
      <c r="AM35" s="403">
        <f t="shared" ref="AM35:AM43" si="0">IF(AO35="","",AM34+1)</f>
        <v>8</v>
      </c>
      <c r="AN35" s="403"/>
      <c r="AO35" s="404" t="str">
        <f>IF('各会計、関係団体の財政状況及び健全化判断比率'!B33="","",'各会計、関係団体の財政状況及び健全化判断比率'!B33)</f>
        <v>上越市ガス事業会計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12</v>
      </c>
      <c r="BX35" s="403"/>
      <c r="BY35" s="404" t="str">
        <f>IF('各会計、関係団体の財政状況及び健全化判断比率'!B69="","",'各会計、関係団体の財政状況及び健全化判断比率'!B69)</f>
        <v>上越広域伝染病院組合</v>
      </c>
      <c r="BZ35" s="404"/>
      <c r="CA35" s="404"/>
      <c r="CB35" s="404"/>
      <c r="CC35" s="404"/>
      <c r="CD35" s="404"/>
      <c r="CE35" s="404"/>
      <c r="CF35" s="404"/>
      <c r="CG35" s="404"/>
      <c r="CH35" s="404"/>
      <c r="CI35" s="404"/>
      <c r="CJ35" s="404"/>
      <c r="CK35" s="404"/>
      <c r="CL35" s="404"/>
      <c r="CM35" s="404"/>
      <c r="CN35" s="181"/>
      <c r="CO35" s="403">
        <f t="shared" ref="CO35:CO43" si="3">IF(CQ35="","",CO34+1)</f>
        <v>22</v>
      </c>
      <c r="CP35" s="403"/>
      <c r="CQ35" s="404" t="str">
        <f>IF('各会計、関係団体の財政状況及び健全化判断比率'!BS8="","",'各会計、関係団体の財政状況及び健全化判断比率'!BS8)</f>
        <v>マリーナ上越</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x14ac:dyDescent="0.2">
      <c r="A36" s="181"/>
      <c r="B36" s="205"/>
      <c r="C36" s="403" t="str">
        <f>IF(E36="","",C35+1)</f>
        <v/>
      </c>
      <c r="D36" s="403"/>
      <c r="E36" s="404" t="str">
        <f>IF('各会計、関係団体の財政状況及び健全化判断比率'!B9="","",'各会計、関係団体の財政状況及び健全化判断比率'!B9)</f>
        <v/>
      </c>
      <c r="F36" s="404"/>
      <c r="G36" s="404"/>
      <c r="H36" s="404"/>
      <c r="I36" s="404"/>
      <c r="J36" s="404"/>
      <c r="K36" s="404"/>
      <c r="L36" s="404"/>
      <c r="M36" s="404"/>
      <c r="N36" s="404"/>
      <c r="O36" s="404"/>
      <c r="P36" s="404"/>
      <c r="Q36" s="404"/>
      <c r="R36" s="404"/>
      <c r="S36" s="404"/>
      <c r="T36" s="181"/>
      <c r="U36" s="403">
        <f t="shared" ref="U36:U43" si="4">IF(W36="","",U35+1)</f>
        <v>5</v>
      </c>
      <c r="V36" s="403"/>
      <c r="W36" s="404" t="str">
        <f>IF('各会計、関係団体の財政状況及び健全化判断比率'!B30="","",'各会計、関係団体の財政状況及び健全化判断比率'!B30)</f>
        <v>上越市介護保険特別会計</v>
      </c>
      <c r="X36" s="404"/>
      <c r="Y36" s="404"/>
      <c r="Z36" s="404"/>
      <c r="AA36" s="404"/>
      <c r="AB36" s="404"/>
      <c r="AC36" s="404"/>
      <c r="AD36" s="404"/>
      <c r="AE36" s="404"/>
      <c r="AF36" s="404"/>
      <c r="AG36" s="404"/>
      <c r="AH36" s="404"/>
      <c r="AI36" s="404"/>
      <c r="AJ36" s="404"/>
      <c r="AK36" s="404"/>
      <c r="AL36" s="181"/>
      <c r="AM36" s="403">
        <f t="shared" si="0"/>
        <v>9</v>
      </c>
      <c r="AN36" s="403"/>
      <c r="AO36" s="404" t="str">
        <f>IF('各会計、関係団体の財政状況及び健全化判断比率'!B34="","",'各会計、関係団体の財政状況及び健全化判断比率'!B34)</f>
        <v>上越市水道事業会計</v>
      </c>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f t="shared" si="2"/>
        <v>13</v>
      </c>
      <c r="BX36" s="403"/>
      <c r="BY36" s="404" t="str">
        <f>IF('各会計、関係団体の財政状況及び健全化判断比率'!B70="","",'各会計、関係団体の財政状況及び健全化判断比率'!B70)</f>
        <v>新潟県市町村総合事務組合
　【一般会計】</v>
      </c>
      <c r="BZ36" s="404"/>
      <c r="CA36" s="404"/>
      <c r="CB36" s="404"/>
      <c r="CC36" s="404"/>
      <c r="CD36" s="404"/>
      <c r="CE36" s="404"/>
      <c r="CF36" s="404"/>
      <c r="CG36" s="404"/>
      <c r="CH36" s="404"/>
      <c r="CI36" s="404"/>
      <c r="CJ36" s="404"/>
      <c r="CK36" s="404"/>
      <c r="CL36" s="404"/>
      <c r="CM36" s="404"/>
      <c r="CN36" s="181"/>
      <c r="CO36" s="403">
        <f t="shared" si="3"/>
        <v>23</v>
      </c>
      <c r="CP36" s="403"/>
      <c r="CQ36" s="404" t="str">
        <f>IF('各会計、関係団体の財政状況及び健全化判断比率'!BS9="","",'各会計、関係団体の財政状況及び健全化判断比率'!BS9)</f>
        <v>リフレ上越山里振興</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
      </c>
      <c r="DH36" s="401"/>
      <c r="DI36" s="208"/>
    </row>
    <row r="37" spans="1:113" ht="32.25" customHeight="1" x14ac:dyDescent="0.2">
      <c r="A37" s="181"/>
      <c r="B37" s="205"/>
      <c r="C37" s="403" t="str">
        <f>IF(E37="","",C36+1)</f>
        <v/>
      </c>
      <c r="D37" s="403"/>
      <c r="E37" s="404" t="str">
        <f>IF('各会計、関係団体の財政状況及び健全化判断比率'!B10="","",'各会計、関係団体の財政状況及び健全化判断比率'!B10)</f>
        <v/>
      </c>
      <c r="F37" s="404"/>
      <c r="G37" s="404"/>
      <c r="H37" s="404"/>
      <c r="I37" s="404"/>
      <c r="J37" s="404"/>
      <c r="K37" s="404"/>
      <c r="L37" s="404"/>
      <c r="M37" s="404"/>
      <c r="N37" s="404"/>
      <c r="O37" s="404"/>
      <c r="P37" s="404"/>
      <c r="Q37" s="404"/>
      <c r="R37" s="404"/>
      <c r="S37" s="404"/>
      <c r="T37" s="181"/>
      <c r="U37" s="403">
        <f t="shared" si="4"/>
        <v>6</v>
      </c>
      <c r="V37" s="403"/>
      <c r="W37" s="404" t="str">
        <f>IF('各会計、関係団体の財政状況及び健全化判断比率'!B31="","",'各会計、関係団体の財政状況及び健全化判断比率'!B31)</f>
        <v>上越市後期高齢者医療特別会計</v>
      </c>
      <c r="X37" s="404"/>
      <c r="Y37" s="404"/>
      <c r="Z37" s="404"/>
      <c r="AA37" s="404"/>
      <c r="AB37" s="404"/>
      <c r="AC37" s="404"/>
      <c r="AD37" s="404"/>
      <c r="AE37" s="404"/>
      <c r="AF37" s="404"/>
      <c r="AG37" s="404"/>
      <c r="AH37" s="404"/>
      <c r="AI37" s="404"/>
      <c r="AJ37" s="404"/>
      <c r="AK37" s="404"/>
      <c r="AL37" s="181"/>
      <c r="AM37" s="403">
        <f t="shared" si="0"/>
        <v>10</v>
      </c>
      <c r="AN37" s="403"/>
      <c r="AO37" s="404" t="str">
        <f>IF('各会計、関係団体の財政状況及び健全化判断比率'!B35="","",'各会計、関係団体の財政状況及び健全化判断比率'!B35)</f>
        <v>上越市下水道事業会計</v>
      </c>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f t="shared" si="2"/>
        <v>14</v>
      </c>
      <c r="BX37" s="403"/>
      <c r="BY37" s="404" t="str">
        <f>IF('各会計、関係団体の財政状況及び健全化判断比率'!B71="","",'各会計、関係団体の財政状況及び健全化判断比率'!B71)</f>
        <v>新潟県市町村総合事務組合
　【職員退職手当支給事業特別会計】</v>
      </c>
      <c r="BZ37" s="404"/>
      <c r="CA37" s="404"/>
      <c r="CB37" s="404"/>
      <c r="CC37" s="404"/>
      <c r="CD37" s="404"/>
      <c r="CE37" s="404"/>
      <c r="CF37" s="404"/>
      <c r="CG37" s="404"/>
      <c r="CH37" s="404"/>
      <c r="CI37" s="404"/>
      <c r="CJ37" s="404"/>
      <c r="CK37" s="404"/>
      <c r="CL37" s="404"/>
      <c r="CM37" s="404"/>
      <c r="CN37" s="181"/>
      <c r="CO37" s="403">
        <f t="shared" si="3"/>
        <v>24</v>
      </c>
      <c r="CP37" s="403"/>
      <c r="CQ37" s="404" t="str">
        <f>IF('各会計、関係団体の財政状況及び健全化判断比率'!BS10="","",'各会計、関係団体の財政状況及び健全化判断比率'!BS10)</f>
        <v>雪だるま財団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x14ac:dyDescent="0.2">
      <c r="A38" s="181"/>
      <c r="B38" s="205"/>
      <c r="C38" s="403" t="str">
        <f t="shared" ref="C38:C43" si="5">IF(E38="","",C37+1)</f>
        <v/>
      </c>
      <c r="D38" s="403"/>
      <c r="E38" s="404" t="str">
        <f>IF('各会計、関係団体の財政状況及び健全化判断比率'!B11="","",'各会計、関係団体の財政状況及び健全化判断比率'!B11)</f>
        <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f t="shared" si="2"/>
        <v>15</v>
      </c>
      <c r="BX38" s="403"/>
      <c r="BY38" s="404" t="str">
        <f>IF('各会計、関係団体の財政状況及び健全化判断比率'!B72="","",'各会計、関係団体の財政状況及び健全化判断比率'!B72)</f>
        <v>新潟県市町村総合事務組合
　【消防団員等公務災害補償事業特別会計】</v>
      </c>
      <c r="BZ38" s="404"/>
      <c r="CA38" s="404"/>
      <c r="CB38" s="404"/>
      <c r="CC38" s="404"/>
      <c r="CD38" s="404"/>
      <c r="CE38" s="404"/>
      <c r="CF38" s="404"/>
      <c r="CG38" s="404"/>
      <c r="CH38" s="404"/>
      <c r="CI38" s="404"/>
      <c r="CJ38" s="404"/>
      <c r="CK38" s="404"/>
      <c r="CL38" s="404"/>
      <c r="CM38" s="404"/>
      <c r="CN38" s="181"/>
      <c r="CO38" s="403">
        <f t="shared" si="3"/>
        <v>25</v>
      </c>
      <c r="CP38" s="403"/>
      <c r="CQ38" s="404" t="str">
        <f>IF('各会計、関係団体の財政状況及び健全化判断比率'!BS11="","",'各会計、関係団体の財政状況及び健全化判断比率'!BS11)</f>
        <v>東頸バス</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x14ac:dyDescent="0.2">
      <c r="A39" s="181"/>
      <c r="B39" s="205"/>
      <c r="C39" s="403" t="str">
        <f t="shared" si="5"/>
        <v/>
      </c>
      <c r="D39" s="403"/>
      <c r="E39" s="404" t="str">
        <f>IF('各会計、関係団体の財政状況及び健全化判断比率'!B12="","",'各会計、関係団体の財政状況及び健全化判断比率'!B12)</f>
        <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f t="shared" si="2"/>
        <v>16</v>
      </c>
      <c r="BX39" s="403"/>
      <c r="BY39" s="404" t="str">
        <f>IF('各会計、関係団体の財政状況及び健全化判断比率'!B73="","",'各会計、関係団体の財政状況及び健全化判断比率'!B73)</f>
        <v>新潟県市町村総合事務組合
　【消防賞じゅつ金等支給事業特別会計】</v>
      </c>
      <c r="BZ39" s="404"/>
      <c r="CA39" s="404"/>
      <c r="CB39" s="404"/>
      <c r="CC39" s="404"/>
      <c r="CD39" s="404"/>
      <c r="CE39" s="404"/>
      <c r="CF39" s="404"/>
      <c r="CG39" s="404"/>
      <c r="CH39" s="404"/>
      <c r="CI39" s="404"/>
      <c r="CJ39" s="404"/>
      <c r="CK39" s="404"/>
      <c r="CL39" s="404"/>
      <c r="CM39" s="404"/>
      <c r="CN39" s="181"/>
      <c r="CO39" s="403">
        <f t="shared" si="3"/>
        <v>26</v>
      </c>
      <c r="CP39" s="403"/>
      <c r="CQ39" s="404" t="str">
        <f>IF('各会計、関係団体の財政状況及び健全化判断比率'!BS12="","",'各会計、関係団体の財政状況及び健全化判断比率'!BS12)</f>
        <v>浦川原農業振興公社</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x14ac:dyDescent="0.2">
      <c r="A40" s="181"/>
      <c r="B40" s="205"/>
      <c r="C40" s="403" t="str">
        <f t="shared" si="5"/>
        <v/>
      </c>
      <c r="D40" s="403"/>
      <c r="E40" s="404" t="str">
        <f>IF('各会計、関係団体の財政状況及び健全化判断比率'!B13="","",'各会計、関係団体の財政状況及び健全化判断比率'!B13)</f>
        <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f t="shared" si="2"/>
        <v>17</v>
      </c>
      <c r="BX40" s="403"/>
      <c r="BY40" s="404" t="str">
        <f>IF('各会計、関係団体の財政状況及び健全化判断比率'!B74="","",'各会計、関係団体の財政状況及び健全化判断比率'!B74)</f>
        <v>新潟県市町村総合事務組合
　【非常勤職員公務災害補償等事業特別会計】</v>
      </c>
      <c r="BZ40" s="404"/>
      <c r="CA40" s="404"/>
      <c r="CB40" s="404"/>
      <c r="CC40" s="404"/>
      <c r="CD40" s="404"/>
      <c r="CE40" s="404"/>
      <c r="CF40" s="404"/>
      <c r="CG40" s="404"/>
      <c r="CH40" s="404"/>
      <c r="CI40" s="404"/>
      <c r="CJ40" s="404"/>
      <c r="CK40" s="404"/>
      <c r="CL40" s="404"/>
      <c r="CM40" s="404"/>
      <c r="CN40" s="181"/>
      <c r="CO40" s="403">
        <f t="shared" si="3"/>
        <v>27</v>
      </c>
      <c r="CP40" s="403"/>
      <c r="CQ40" s="404" t="str">
        <f>IF('各会計、関係団体の財政状況及び健全化判断比率'!BS13="","",'各会計、関係団体の財政状況及び健全化判断比率'!BS13)</f>
        <v>大島農業振興公社</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x14ac:dyDescent="0.2">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f t="shared" si="2"/>
        <v>18</v>
      </c>
      <c r="BX41" s="403"/>
      <c r="BY41" s="404" t="str">
        <f>IF('各会計、関係団体の財政状況及び健全化判断比率'!B75="","",'各会計、関係団体の財政状況及び健全化判断比率'!B75)</f>
        <v>新潟県市町村総合事務組合
　【交通災害共済事業特別会計】</v>
      </c>
      <c r="BZ41" s="404"/>
      <c r="CA41" s="404"/>
      <c r="CB41" s="404"/>
      <c r="CC41" s="404"/>
      <c r="CD41" s="404"/>
      <c r="CE41" s="404"/>
      <c r="CF41" s="404"/>
      <c r="CG41" s="404"/>
      <c r="CH41" s="404"/>
      <c r="CI41" s="404"/>
      <c r="CJ41" s="404"/>
      <c r="CK41" s="404"/>
      <c r="CL41" s="404"/>
      <c r="CM41" s="404"/>
      <c r="CN41" s="181"/>
      <c r="CO41" s="403">
        <f t="shared" si="3"/>
        <v>28</v>
      </c>
      <c r="CP41" s="403"/>
      <c r="CQ41" s="404" t="str">
        <f>IF('各会計、関係団体の財政状況及び健全化判断比率'!BS14="","",'各会計、関係団体の財政状況及び健全化判断比率'!BS14)</f>
        <v>やまざくら</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x14ac:dyDescent="0.2">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f t="shared" si="2"/>
        <v>19</v>
      </c>
      <c r="BX42" s="403"/>
      <c r="BY42" s="404" t="str">
        <f>IF('各会計、関係団体の財政状況及び健全化判断比率'!B76="","",'各会計、関係団体の財政状況及び健全化判断比率'!B76)</f>
        <v>新潟県後期高齢者医療広域連合
　【一般会計】</v>
      </c>
      <c r="BZ42" s="404"/>
      <c r="CA42" s="404"/>
      <c r="CB42" s="404"/>
      <c r="CC42" s="404"/>
      <c r="CD42" s="404"/>
      <c r="CE42" s="404"/>
      <c r="CF42" s="404"/>
      <c r="CG42" s="404"/>
      <c r="CH42" s="404"/>
      <c r="CI42" s="404"/>
      <c r="CJ42" s="404"/>
      <c r="CK42" s="404"/>
      <c r="CL42" s="404"/>
      <c r="CM42" s="404"/>
      <c r="CN42" s="181"/>
      <c r="CO42" s="403">
        <f t="shared" si="3"/>
        <v>29</v>
      </c>
      <c r="CP42" s="403"/>
      <c r="CQ42" s="404" t="str">
        <f>IF('各会計、関係団体の財政状況及び健全化判断比率'!BS15="","",'各会計、関係団体の財政状況及び健全化判断比率'!BS15)</f>
        <v>牧農林業振興公社</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x14ac:dyDescent="0.2">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f t="shared" si="2"/>
        <v>20</v>
      </c>
      <c r="BX43" s="403"/>
      <c r="BY43" s="404" t="str">
        <f>IF('各会計、関係団体の財政状況及び健全化判断比率'!B77="","",'各会計、関係団体の財政状況及び健全化判断比率'!B77)</f>
        <v>新潟県後期高齢者医療広域連合
　【後期高齢者医療特別会計】</v>
      </c>
      <c r="BZ43" s="404"/>
      <c r="CA43" s="404"/>
      <c r="CB43" s="404"/>
      <c r="CC43" s="404"/>
      <c r="CD43" s="404"/>
      <c r="CE43" s="404"/>
      <c r="CF43" s="404"/>
      <c r="CG43" s="404"/>
      <c r="CH43" s="404"/>
      <c r="CI43" s="404"/>
      <c r="CJ43" s="404"/>
      <c r="CK43" s="404"/>
      <c r="CL43" s="404"/>
      <c r="CM43" s="404"/>
      <c r="CN43" s="181"/>
      <c r="CO43" s="403">
        <f t="shared" si="3"/>
        <v>30</v>
      </c>
      <c r="CP43" s="403"/>
      <c r="CQ43" s="404" t="str">
        <f>IF('各会計、関係団体の財政状況及び健全化判断比率'!BS16="","",'各会計、関係団体の財政状況及び健全化判断比率'!BS16)</f>
        <v>みなもとの郷</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400" t="s">
        <v>194</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x14ac:dyDescent="0.2">
      <c r="E47" s="400" t="s">
        <v>195</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x14ac:dyDescent="0.2">
      <c r="E48" s="400" t="s">
        <v>196</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x14ac:dyDescent="0.2">
      <c r="E49" s="402" t="s">
        <v>197</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x14ac:dyDescent="0.2">
      <c r="E50" s="400" t="s">
        <v>198</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x14ac:dyDescent="0.2">
      <c r="E51" s="400" t="s">
        <v>199</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x14ac:dyDescent="0.2">
      <c r="E52" s="400" t="s">
        <v>200</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x14ac:dyDescent="0.2">
      <c r="E53" s="400" t="s">
        <v>201</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x14ac:dyDescent="0.2"/>
    <row r="55" spans="5:113" x14ac:dyDescent="0.2"/>
    <row r="56" spans="5:113" x14ac:dyDescent="0.2"/>
  </sheetData>
  <sheetProtection algorithmName="SHA-512" hashValue="f/QTcsKY7+EkrTN2a0QeJccSKtPQsZ9l1xjUU+K66f5/Bz1RDGjEYm87rIjUeGFx7l4noqBxuJKo6wPySd8Czw==" saltValue="ZHWKXdM8+FiR8WDsNlMhrA==" spinCount="100000" sheet="1" objects="1" scenarios="1"/>
  <customSheetViews>
    <customSheetView guid="{2D83F52D-14AA-4372-A524-9D7D39EB1206}"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88" t="s">
        <v>535</v>
      </c>
      <c r="D34" s="1188"/>
      <c r="E34" s="1189"/>
      <c r="F34" s="32">
        <v>19</v>
      </c>
      <c r="G34" s="33">
        <v>19.04</v>
      </c>
      <c r="H34" s="33">
        <v>18.850000000000001</v>
      </c>
      <c r="I34" s="33">
        <v>19.93</v>
      </c>
      <c r="J34" s="34">
        <v>18.329999999999998</v>
      </c>
      <c r="K34" s="22"/>
      <c r="L34" s="22"/>
      <c r="M34" s="22"/>
      <c r="N34" s="22"/>
      <c r="O34" s="22"/>
      <c r="P34" s="22"/>
    </row>
    <row r="35" spans="1:16" ht="39" customHeight="1" x14ac:dyDescent="0.2">
      <c r="A35" s="22"/>
      <c r="B35" s="35"/>
      <c r="C35" s="1182" t="s">
        <v>536</v>
      </c>
      <c r="D35" s="1183"/>
      <c r="E35" s="1184"/>
      <c r="F35" s="36">
        <v>6.8</v>
      </c>
      <c r="G35" s="37">
        <v>7.61</v>
      </c>
      <c r="H35" s="37">
        <v>8.0299999999999994</v>
      </c>
      <c r="I35" s="37">
        <v>9.77</v>
      </c>
      <c r="J35" s="38">
        <v>7.06</v>
      </c>
      <c r="K35" s="22"/>
      <c r="L35" s="22"/>
      <c r="M35" s="22"/>
      <c r="N35" s="22"/>
      <c r="O35" s="22"/>
      <c r="P35" s="22"/>
    </row>
    <row r="36" spans="1:16" ht="39" customHeight="1" x14ac:dyDescent="0.2">
      <c r="A36" s="22"/>
      <c r="B36" s="35"/>
      <c r="C36" s="1182" t="s">
        <v>537</v>
      </c>
      <c r="D36" s="1183"/>
      <c r="E36" s="1184"/>
      <c r="F36" s="36">
        <v>5.22</v>
      </c>
      <c r="G36" s="37">
        <v>4.83</v>
      </c>
      <c r="H36" s="37">
        <v>5.45</v>
      </c>
      <c r="I36" s="37">
        <v>5.77</v>
      </c>
      <c r="J36" s="38">
        <v>4.5599999999999996</v>
      </c>
      <c r="K36" s="22"/>
      <c r="L36" s="22"/>
      <c r="M36" s="22"/>
      <c r="N36" s="22"/>
      <c r="O36" s="22"/>
      <c r="P36" s="22"/>
    </row>
    <row r="37" spans="1:16" ht="39" customHeight="1" x14ac:dyDescent="0.2">
      <c r="A37" s="22"/>
      <c r="B37" s="35"/>
      <c r="C37" s="1182" t="s">
        <v>538</v>
      </c>
      <c r="D37" s="1183"/>
      <c r="E37" s="1184"/>
      <c r="F37" s="36">
        <v>2.56</v>
      </c>
      <c r="G37" s="37">
        <v>2.1800000000000002</v>
      </c>
      <c r="H37" s="37">
        <v>1.89</v>
      </c>
      <c r="I37" s="37">
        <v>1.33</v>
      </c>
      <c r="J37" s="38">
        <v>1.06</v>
      </c>
      <c r="K37" s="22"/>
      <c r="L37" s="22"/>
      <c r="M37" s="22"/>
      <c r="N37" s="22"/>
      <c r="O37" s="22"/>
      <c r="P37" s="22"/>
    </row>
    <row r="38" spans="1:16" ht="39" customHeight="1" x14ac:dyDescent="0.2">
      <c r="A38" s="22"/>
      <c r="B38" s="35"/>
      <c r="C38" s="1182" t="s">
        <v>539</v>
      </c>
      <c r="D38" s="1183"/>
      <c r="E38" s="1184"/>
      <c r="F38" s="36">
        <v>0.16</v>
      </c>
      <c r="G38" s="37">
        <v>0.56000000000000005</v>
      </c>
      <c r="H38" s="37">
        <v>0.14000000000000001</v>
      </c>
      <c r="I38" s="37">
        <v>0.79</v>
      </c>
      <c r="J38" s="38">
        <v>0.88</v>
      </c>
      <c r="K38" s="22"/>
      <c r="L38" s="22"/>
      <c r="M38" s="22"/>
      <c r="N38" s="22"/>
      <c r="O38" s="22"/>
      <c r="P38" s="22"/>
    </row>
    <row r="39" spans="1:16" ht="39" customHeight="1" x14ac:dyDescent="0.2">
      <c r="A39" s="22"/>
      <c r="B39" s="35"/>
      <c r="C39" s="1182" t="s">
        <v>540</v>
      </c>
      <c r="D39" s="1183"/>
      <c r="E39" s="1184"/>
      <c r="F39" s="36">
        <v>0.32</v>
      </c>
      <c r="G39" s="37">
        <v>0.24</v>
      </c>
      <c r="H39" s="37">
        <v>0.18</v>
      </c>
      <c r="I39" s="37">
        <v>0.01</v>
      </c>
      <c r="J39" s="38">
        <v>0.23</v>
      </c>
      <c r="K39" s="22"/>
      <c r="L39" s="22"/>
      <c r="M39" s="22"/>
      <c r="N39" s="22"/>
      <c r="O39" s="22"/>
      <c r="P39" s="22"/>
    </row>
    <row r="40" spans="1:16" ht="39" customHeight="1" x14ac:dyDescent="0.2">
      <c r="A40" s="22"/>
      <c r="B40" s="35"/>
      <c r="C40" s="1182" t="s">
        <v>541</v>
      </c>
      <c r="D40" s="1183"/>
      <c r="E40" s="1184"/>
      <c r="F40" s="36">
        <v>0</v>
      </c>
      <c r="G40" s="37">
        <v>0</v>
      </c>
      <c r="H40" s="37">
        <v>0.06</v>
      </c>
      <c r="I40" s="37">
        <v>0.06</v>
      </c>
      <c r="J40" s="38">
        <v>0.08</v>
      </c>
      <c r="K40" s="22"/>
      <c r="L40" s="22"/>
      <c r="M40" s="22"/>
      <c r="N40" s="22"/>
      <c r="O40" s="22"/>
      <c r="P40" s="22"/>
    </row>
    <row r="41" spans="1:16" ht="39" customHeight="1" x14ac:dyDescent="0.2">
      <c r="A41" s="22"/>
      <c r="B41" s="35"/>
      <c r="C41" s="1182" t="s">
        <v>542</v>
      </c>
      <c r="D41" s="1183"/>
      <c r="E41" s="1184"/>
      <c r="F41" s="36" t="s">
        <v>490</v>
      </c>
      <c r="G41" s="37">
        <v>0.33</v>
      </c>
      <c r="H41" s="37">
        <v>0.27</v>
      </c>
      <c r="I41" s="37">
        <v>0.36</v>
      </c>
      <c r="J41" s="38">
        <v>0.05</v>
      </c>
      <c r="K41" s="22"/>
      <c r="L41" s="22"/>
      <c r="M41" s="22"/>
      <c r="N41" s="22"/>
      <c r="O41" s="22"/>
      <c r="P41" s="22"/>
    </row>
    <row r="42" spans="1:16" ht="39" customHeight="1" x14ac:dyDescent="0.2">
      <c r="A42" s="22"/>
      <c r="B42" s="39"/>
      <c r="C42" s="1182" t="s">
        <v>543</v>
      </c>
      <c r="D42" s="1183"/>
      <c r="E42" s="1184"/>
      <c r="F42" s="36" t="s">
        <v>490</v>
      </c>
      <c r="G42" s="37" t="s">
        <v>490</v>
      </c>
      <c r="H42" s="37" t="s">
        <v>490</v>
      </c>
      <c r="I42" s="37" t="s">
        <v>490</v>
      </c>
      <c r="J42" s="38" t="s">
        <v>490</v>
      </c>
      <c r="K42" s="22"/>
      <c r="L42" s="22"/>
      <c r="M42" s="22"/>
      <c r="N42" s="22"/>
      <c r="O42" s="22"/>
      <c r="P42" s="22"/>
    </row>
    <row r="43" spans="1:16" ht="39" customHeight="1" thickBot="1" x14ac:dyDescent="0.25">
      <c r="A43" s="22"/>
      <c r="B43" s="40"/>
      <c r="C43" s="1185" t="s">
        <v>544</v>
      </c>
      <c r="D43" s="1186"/>
      <c r="E43" s="1187"/>
      <c r="F43" s="41">
        <v>0.27</v>
      </c>
      <c r="G43" s="42">
        <v>0.18</v>
      </c>
      <c r="H43" s="42">
        <v>0.18</v>
      </c>
      <c r="I43" s="42">
        <v>0.2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a374UwASVdSaqnC2CONnFessThKOkl7ITmyXiD4yzjrMWYqaRj/0CQVkBSkd2zC3tk5DafOnHn8eY78DYho0qQ==" saltValue="mSFfEOUQlm+0RrxJCyjrBw==" spinCount="100000" sheet="1" objects="1" scenarios="1"/>
  <customSheetViews>
    <customSheetView guid="{2D83F52D-14AA-4372-A524-9D7D39EB1206}"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528</v>
      </c>
      <c r="L44" s="56" t="s">
        <v>529</v>
      </c>
      <c r="M44" s="56" t="s">
        <v>530</v>
      </c>
      <c r="N44" s="56" t="s">
        <v>531</v>
      </c>
      <c r="O44" s="57" t="s">
        <v>532</v>
      </c>
      <c r="P44" s="48"/>
      <c r="Q44" s="48"/>
      <c r="R44" s="48"/>
      <c r="S44" s="48"/>
      <c r="T44" s="48"/>
      <c r="U44" s="48"/>
    </row>
    <row r="45" spans="1:21" ht="30.75" customHeight="1" x14ac:dyDescent="0.2">
      <c r="A45" s="48"/>
      <c r="B45" s="1213" t="s">
        <v>9</v>
      </c>
      <c r="C45" s="1214"/>
      <c r="D45" s="58"/>
      <c r="E45" s="1219" t="s">
        <v>10</v>
      </c>
      <c r="F45" s="1219"/>
      <c r="G45" s="1219"/>
      <c r="H45" s="1219"/>
      <c r="I45" s="1219"/>
      <c r="J45" s="1220"/>
      <c r="K45" s="59">
        <v>11674</v>
      </c>
      <c r="L45" s="60">
        <v>11878</v>
      </c>
      <c r="M45" s="60">
        <v>12164</v>
      </c>
      <c r="N45" s="60">
        <v>13709</v>
      </c>
      <c r="O45" s="61">
        <v>11544</v>
      </c>
      <c r="P45" s="48"/>
      <c r="Q45" s="48"/>
      <c r="R45" s="48"/>
      <c r="S45" s="48"/>
      <c r="T45" s="48"/>
      <c r="U45" s="48"/>
    </row>
    <row r="46" spans="1:21" ht="30.75" customHeight="1" x14ac:dyDescent="0.2">
      <c r="A46" s="48"/>
      <c r="B46" s="1215"/>
      <c r="C46" s="1216"/>
      <c r="D46" s="62"/>
      <c r="E46" s="1192" t="s">
        <v>11</v>
      </c>
      <c r="F46" s="1192"/>
      <c r="G46" s="1192"/>
      <c r="H46" s="1192"/>
      <c r="I46" s="1192"/>
      <c r="J46" s="1193"/>
      <c r="K46" s="63" t="s">
        <v>490</v>
      </c>
      <c r="L46" s="64" t="s">
        <v>490</v>
      </c>
      <c r="M46" s="64" t="s">
        <v>490</v>
      </c>
      <c r="N46" s="64" t="s">
        <v>490</v>
      </c>
      <c r="O46" s="65" t="s">
        <v>490</v>
      </c>
      <c r="P46" s="48"/>
      <c r="Q46" s="48"/>
      <c r="R46" s="48"/>
      <c r="S46" s="48"/>
      <c r="T46" s="48"/>
      <c r="U46" s="48"/>
    </row>
    <row r="47" spans="1:21" ht="30.75" customHeight="1" x14ac:dyDescent="0.2">
      <c r="A47" s="48"/>
      <c r="B47" s="1215"/>
      <c r="C47" s="1216"/>
      <c r="D47" s="62"/>
      <c r="E47" s="1192" t="s">
        <v>12</v>
      </c>
      <c r="F47" s="1192"/>
      <c r="G47" s="1192"/>
      <c r="H47" s="1192"/>
      <c r="I47" s="1192"/>
      <c r="J47" s="1193"/>
      <c r="K47" s="63" t="s">
        <v>490</v>
      </c>
      <c r="L47" s="64" t="s">
        <v>490</v>
      </c>
      <c r="M47" s="64" t="s">
        <v>490</v>
      </c>
      <c r="N47" s="64" t="s">
        <v>490</v>
      </c>
      <c r="O47" s="65" t="s">
        <v>490</v>
      </c>
      <c r="P47" s="48"/>
      <c r="Q47" s="48"/>
      <c r="R47" s="48"/>
      <c r="S47" s="48"/>
      <c r="T47" s="48"/>
      <c r="U47" s="48"/>
    </row>
    <row r="48" spans="1:21" ht="30.75" customHeight="1" x14ac:dyDescent="0.2">
      <c r="A48" s="48"/>
      <c r="B48" s="1215"/>
      <c r="C48" s="1216"/>
      <c r="D48" s="62"/>
      <c r="E48" s="1192" t="s">
        <v>13</v>
      </c>
      <c r="F48" s="1192"/>
      <c r="G48" s="1192"/>
      <c r="H48" s="1192"/>
      <c r="I48" s="1192"/>
      <c r="J48" s="1193"/>
      <c r="K48" s="63">
        <v>4510</v>
      </c>
      <c r="L48" s="64">
        <v>3882</v>
      </c>
      <c r="M48" s="64">
        <v>4005</v>
      </c>
      <c r="N48" s="64">
        <v>4148</v>
      </c>
      <c r="O48" s="65">
        <v>4185</v>
      </c>
      <c r="P48" s="48"/>
      <c r="Q48" s="48"/>
      <c r="R48" s="48"/>
      <c r="S48" s="48"/>
      <c r="T48" s="48"/>
      <c r="U48" s="48"/>
    </row>
    <row r="49" spans="1:21" ht="30.75" customHeight="1" x14ac:dyDescent="0.2">
      <c r="A49" s="48"/>
      <c r="B49" s="1215"/>
      <c r="C49" s="1216"/>
      <c r="D49" s="62"/>
      <c r="E49" s="1192" t="s">
        <v>14</v>
      </c>
      <c r="F49" s="1192"/>
      <c r="G49" s="1192"/>
      <c r="H49" s="1192"/>
      <c r="I49" s="1192"/>
      <c r="J49" s="1193"/>
      <c r="K49" s="63">
        <v>165</v>
      </c>
      <c r="L49" s="64">
        <v>185</v>
      </c>
      <c r="M49" s="64">
        <v>197</v>
      </c>
      <c r="N49" s="64">
        <v>205</v>
      </c>
      <c r="O49" s="65">
        <v>189</v>
      </c>
      <c r="P49" s="48"/>
      <c r="Q49" s="48"/>
      <c r="R49" s="48"/>
      <c r="S49" s="48"/>
      <c r="T49" s="48"/>
      <c r="U49" s="48"/>
    </row>
    <row r="50" spans="1:21" ht="30.75" customHeight="1" x14ac:dyDescent="0.2">
      <c r="A50" s="48"/>
      <c r="B50" s="1215"/>
      <c r="C50" s="1216"/>
      <c r="D50" s="62"/>
      <c r="E50" s="1192" t="s">
        <v>15</v>
      </c>
      <c r="F50" s="1192"/>
      <c r="G50" s="1192"/>
      <c r="H50" s="1192"/>
      <c r="I50" s="1192"/>
      <c r="J50" s="1193"/>
      <c r="K50" s="63">
        <v>241</v>
      </c>
      <c r="L50" s="64">
        <v>221</v>
      </c>
      <c r="M50" s="64">
        <v>113</v>
      </c>
      <c r="N50" s="64">
        <v>95</v>
      </c>
      <c r="O50" s="65">
        <v>94</v>
      </c>
      <c r="P50" s="48"/>
      <c r="Q50" s="48"/>
      <c r="R50" s="48"/>
      <c r="S50" s="48"/>
      <c r="T50" s="48"/>
      <c r="U50" s="48"/>
    </row>
    <row r="51" spans="1:21" ht="30.75" customHeight="1" x14ac:dyDescent="0.2">
      <c r="A51" s="48"/>
      <c r="B51" s="1217"/>
      <c r="C51" s="1218"/>
      <c r="D51" s="66"/>
      <c r="E51" s="1192" t="s">
        <v>16</v>
      </c>
      <c r="F51" s="1192"/>
      <c r="G51" s="1192"/>
      <c r="H51" s="1192"/>
      <c r="I51" s="1192"/>
      <c r="J51" s="1193"/>
      <c r="K51" s="63">
        <v>0</v>
      </c>
      <c r="L51" s="64">
        <v>0</v>
      </c>
      <c r="M51" s="64">
        <v>0</v>
      </c>
      <c r="N51" s="64">
        <v>1</v>
      </c>
      <c r="O51" s="65">
        <v>2</v>
      </c>
      <c r="P51" s="48"/>
      <c r="Q51" s="48"/>
      <c r="R51" s="48"/>
      <c r="S51" s="48"/>
      <c r="T51" s="48"/>
      <c r="U51" s="48"/>
    </row>
    <row r="52" spans="1:21" ht="30.75" customHeight="1" x14ac:dyDescent="0.2">
      <c r="A52" s="48"/>
      <c r="B52" s="1190" t="s">
        <v>17</v>
      </c>
      <c r="C52" s="1191"/>
      <c r="D52" s="66"/>
      <c r="E52" s="1192" t="s">
        <v>18</v>
      </c>
      <c r="F52" s="1192"/>
      <c r="G52" s="1192"/>
      <c r="H52" s="1192"/>
      <c r="I52" s="1192"/>
      <c r="J52" s="1193"/>
      <c r="K52" s="63">
        <v>11129</v>
      </c>
      <c r="L52" s="64">
        <v>11252</v>
      </c>
      <c r="M52" s="64">
        <v>11826</v>
      </c>
      <c r="N52" s="64">
        <v>11563</v>
      </c>
      <c r="O52" s="65">
        <v>11430</v>
      </c>
      <c r="P52" s="48"/>
      <c r="Q52" s="48"/>
      <c r="R52" s="48"/>
      <c r="S52" s="48"/>
      <c r="T52" s="48"/>
      <c r="U52" s="48"/>
    </row>
    <row r="53" spans="1:21" ht="30.75" customHeight="1" thickBot="1" x14ac:dyDescent="0.25">
      <c r="A53" s="48"/>
      <c r="B53" s="1194" t="s">
        <v>19</v>
      </c>
      <c r="C53" s="1195"/>
      <c r="D53" s="67"/>
      <c r="E53" s="1196" t="s">
        <v>20</v>
      </c>
      <c r="F53" s="1196"/>
      <c r="G53" s="1196"/>
      <c r="H53" s="1196"/>
      <c r="I53" s="1196"/>
      <c r="J53" s="1197"/>
      <c r="K53" s="68">
        <v>5461</v>
      </c>
      <c r="L53" s="69">
        <v>4914</v>
      </c>
      <c r="M53" s="69">
        <v>4653</v>
      </c>
      <c r="N53" s="69">
        <v>6595</v>
      </c>
      <c r="O53" s="70">
        <v>4584</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98" t="s">
        <v>24</v>
      </c>
      <c r="C58" s="1199"/>
      <c r="D58" s="1204" t="s">
        <v>25</v>
      </c>
      <c r="E58" s="1205"/>
      <c r="F58" s="1205"/>
      <c r="G58" s="1205"/>
      <c r="H58" s="1205"/>
      <c r="I58" s="1205"/>
      <c r="J58" s="1206"/>
      <c r="K58" s="83"/>
      <c r="L58" s="84"/>
      <c r="M58" s="84"/>
      <c r="N58" s="84"/>
      <c r="O58" s="85"/>
    </row>
    <row r="59" spans="1:21" ht="31.5" customHeight="1" x14ac:dyDescent="0.2">
      <c r="B59" s="1200"/>
      <c r="C59" s="1201"/>
      <c r="D59" s="1207" t="s">
        <v>26</v>
      </c>
      <c r="E59" s="1208"/>
      <c r="F59" s="1208"/>
      <c r="G59" s="1208"/>
      <c r="H59" s="1208"/>
      <c r="I59" s="1208"/>
      <c r="J59" s="1209"/>
      <c r="K59" s="86"/>
      <c r="L59" s="87"/>
      <c r="M59" s="87"/>
      <c r="N59" s="87"/>
      <c r="O59" s="88"/>
    </row>
    <row r="60" spans="1:21" ht="31.5" customHeight="1" thickBot="1" x14ac:dyDescent="0.25">
      <c r="B60" s="1202"/>
      <c r="C60" s="1203"/>
      <c r="D60" s="1210" t="s">
        <v>27</v>
      </c>
      <c r="E60" s="1211"/>
      <c r="F60" s="1211"/>
      <c r="G60" s="1211"/>
      <c r="H60" s="1211"/>
      <c r="I60" s="1211"/>
      <c r="J60" s="1212"/>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a49jPukY1lD6+fmqs62iXqZZa7JDCn4tzP78hkhjMbokJq9q+67zUWOQQta8neuE4X0m2tmkazfFmRrIRZ+eg==" saltValue="ubPcPU/M+SGnFVH/tcHUCg==" spinCount="100000" sheet="1" objects="1" scenarios="1"/>
  <customSheetViews>
    <customSheetView guid="{2D83F52D-14AA-4372-A524-9D7D39EB1206}"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528</v>
      </c>
      <c r="J40" s="103" t="s">
        <v>529</v>
      </c>
      <c r="K40" s="103" t="s">
        <v>530</v>
      </c>
      <c r="L40" s="103" t="s">
        <v>531</v>
      </c>
      <c r="M40" s="104" t="s">
        <v>532</v>
      </c>
    </row>
    <row r="41" spans="2:13" ht="27.75" customHeight="1" x14ac:dyDescent="0.2">
      <c r="B41" s="1233" t="s">
        <v>30</v>
      </c>
      <c r="C41" s="1234"/>
      <c r="D41" s="105"/>
      <c r="E41" s="1235" t="s">
        <v>31</v>
      </c>
      <c r="F41" s="1235"/>
      <c r="G41" s="1235"/>
      <c r="H41" s="1236"/>
      <c r="I41" s="355">
        <v>129975</v>
      </c>
      <c r="J41" s="356">
        <v>124896</v>
      </c>
      <c r="K41" s="356">
        <v>120105</v>
      </c>
      <c r="L41" s="356">
        <v>112670</v>
      </c>
      <c r="M41" s="357">
        <v>105540</v>
      </c>
    </row>
    <row r="42" spans="2:13" ht="27.75" customHeight="1" x14ac:dyDescent="0.2">
      <c r="B42" s="1223"/>
      <c r="C42" s="1224"/>
      <c r="D42" s="106"/>
      <c r="E42" s="1227" t="s">
        <v>32</v>
      </c>
      <c r="F42" s="1227"/>
      <c r="G42" s="1227"/>
      <c r="H42" s="1228"/>
      <c r="I42" s="358">
        <v>745</v>
      </c>
      <c r="J42" s="359">
        <v>399</v>
      </c>
      <c r="K42" s="359">
        <v>304</v>
      </c>
      <c r="L42" s="359">
        <v>227</v>
      </c>
      <c r="M42" s="360">
        <v>4</v>
      </c>
    </row>
    <row r="43" spans="2:13" ht="27.75" customHeight="1" x14ac:dyDescent="0.2">
      <c r="B43" s="1223"/>
      <c r="C43" s="1224"/>
      <c r="D43" s="106"/>
      <c r="E43" s="1227" t="s">
        <v>33</v>
      </c>
      <c r="F43" s="1227"/>
      <c r="G43" s="1227"/>
      <c r="H43" s="1228"/>
      <c r="I43" s="358">
        <v>66634</v>
      </c>
      <c r="J43" s="359">
        <v>63462</v>
      </c>
      <c r="K43" s="359">
        <v>59857</v>
      </c>
      <c r="L43" s="359">
        <v>56227</v>
      </c>
      <c r="M43" s="360">
        <v>55280</v>
      </c>
    </row>
    <row r="44" spans="2:13" ht="27.75" customHeight="1" x14ac:dyDescent="0.2">
      <c r="B44" s="1223"/>
      <c r="C44" s="1224"/>
      <c r="D44" s="106"/>
      <c r="E44" s="1227" t="s">
        <v>34</v>
      </c>
      <c r="F44" s="1227"/>
      <c r="G44" s="1227"/>
      <c r="H44" s="1228"/>
      <c r="I44" s="358">
        <v>864</v>
      </c>
      <c r="J44" s="359">
        <v>772</v>
      </c>
      <c r="K44" s="359">
        <v>657</v>
      </c>
      <c r="L44" s="359">
        <v>461</v>
      </c>
      <c r="M44" s="360">
        <v>414</v>
      </c>
    </row>
    <row r="45" spans="2:13" ht="27.75" customHeight="1" x14ac:dyDescent="0.2">
      <c r="B45" s="1223"/>
      <c r="C45" s="1224"/>
      <c r="D45" s="106"/>
      <c r="E45" s="1227" t="s">
        <v>35</v>
      </c>
      <c r="F45" s="1227"/>
      <c r="G45" s="1227"/>
      <c r="H45" s="1228"/>
      <c r="I45" s="358">
        <v>11718</v>
      </c>
      <c r="J45" s="359">
        <v>11851</v>
      </c>
      <c r="K45" s="359">
        <v>11880</v>
      </c>
      <c r="L45" s="359">
        <v>12014</v>
      </c>
      <c r="M45" s="360">
        <v>12662</v>
      </c>
    </row>
    <row r="46" spans="2:13" ht="27.75" customHeight="1" x14ac:dyDescent="0.2">
      <c r="B46" s="1223"/>
      <c r="C46" s="1224"/>
      <c r="D46" s="107"/>
      <c r="E46" s="1227" t="s">
        <v>36</v>
      </c>
      <c r="F46" s="1227"/>
      <c r="G46" s="1227"/>
      <c r="H46" s="1228"/>
      <c r="I46" s="358">
        <v>16</v>
      </c>
      <c r="J46" s="359">
        <v>40</v>
      </c>
      <c r="K46" s="359">
        <v>11</v>
      </c>
      <c r="L46" s="359">
        <v>27</v>
      </c>
      <c r="M46" s="360">
        <v>-2</v>
      </c>
    </row>
    <row r="47" spans="2:13" ht="27.75" customHeight="1" x14ac:dyDescent="0.2">
      <c r="B47" s="1223"/>
      <c r="C47" s="1224"/>
      <c r="D47" s="108"/>
      <c r="E47" s="1237" t="s">
        <v>37</v>
      </c>
      <c r="F47" s="1238"/>
      <c r="G47" s="1238"/>
      <c r="H47" s="1239"/>
      <c r="I47" s="358" t="s">
        <v>490</v>
      </c>
      <c r="J47" s="359" t="s">
        <v>490</v>
      </c>
      <c r="K47" s="359" t="s">
        <v>490</v>
      </c>
      <c r="L47" s="359" t="s">
        <v>490</v>
      </c>
      <c r="M47" s="360" t="s">
        <v>490</v>
      </c>
    </row>
    <row r="48" spans="2:13" ht="27.75" customHeight="1" x14ac:dyDescent="0.2">
      <c r="B48" s="1223"/>
      <c r="C48" s="1224"/>
      <c r="D48" s="106"/>
      <c r="E48" s="1227" t="s">
        <v>38</v>
      </c>
      <c r="F48" s="1227"/>
      <c r="G48" s="1227"/>
      <c r="H48" s="1228"/>
      <c r="I48" s="358" t="s">
        <v>490</v>
      </c>
      <c r="J48" s="359" t="s">
        <v>490</v>
      </c>
      <c r="K48" s="359" t="s">
        <v>490</v>
      </c>
      <c r="L48" s="359" t="s">
        <v>490</v>
      </c>
      <c r="M48" s="360" t="s">
        <v>490</v>
      </c>
    </row>
    <row r="49" spans="2:13" ht="27.75" customHeight="1" x14ac:dyDescent="0.2">
      <c r="B49" s="1225"/>
      <c r="C49" s="1226"/>
      <c r="D49" s="106"/>
      <c r="E49" s="1227" t="s">
        <v>39</v>
      </c>
      <c r="F49" s="1227"/>
      <c r="G49" s="1227"/>
      <c r="H49" s="1228"/>
      <c r="I49" s="358" t="s">
        <v>490</v>
      </c>
      <c r="J49" s="359" t="s">
        <v>490</v>
      </c>
      <c r="K49" s="359" t="s">
        <v>490</v>
      </c>
      <c r="L49" s="359" t="s">
        <v>490</v>
      </c>
      <c r="M49" s="360" t="s">
        <v>490</v>
      </c>
    </row>
    <row r="50" spans="2:13" ht="27.75" customHeight="1" x14ac:dyDescent="0.2">
      <c r="B50" s="1221" t="s">
        <v>40</v>
      </c>
      <c r="C50" s="1222"/>
      <c r="D50" s="109"/>
      <c r="E50" s="1227" t="s">
        <v>41</v>
      </c>
      <c r="F50" s="1227"/>
      <c r="G50" s="1227"/>
      <c r="H50" s="1228"/>
      <c r="I50" s="358">
        <v>15163</v>
      </c>
      <c r="J50" s="359">
        <v>13481</v>
      </c>
      <c r="K50" s="359">
        <v>13659</v>
      </c>
      <c r="L50" s="359">
        <v>12419</v>
      </c>
      <c r="M50" s="360">
        <v>10932</v>
      </c>
    </row>
    <row r="51" spans="2:13" ht="27.75" customHeight="1" x14ac:dyDescent="0.2">
      <c r="B51" s="1223"/>
      <c r="C51" s="1224"/>
      <c r="D51" s="106"/>
      <c r="E51" s="1227" t="s">
        <v>42</v>
      </c>
      <c r="F51" s="1227"/>
      <c r="G51" s="1227"/>
      <c r="H51" s="1228"/>
      <c r="I51" s="358">
        <v>15869</v>
      </c>
      <c r="J51" s="359">
        <v>15238</v>
      </c>
      <c r="K51" s="359">
        <v>14403</v>
      </c>
      <c r="L51" s="359">
        <v>13723</v>
      </c>
      <c r="M51" s="360">
        <v>13188</v>
      </c>
    </row>
    <row r="52" spans="2:13" ht="27.75" customHeight="1" x14ac:dyDescent="0.2">
      <c r="B52" s="1225"/>
      <c r="C52" s="1226"/>
      <c r="D52" s="106"/>
      <c r="E52" s="1227" t="s">
        <v>43</v>
      </c>
      <c r="F52" s="1227"/>
      <c r="G52" s="1227"/>
      <c r="H52" s="1228"/>
      <c r="I52" s="358">
        <v>136838</v>
      </c>
      <c r="J52" s="359">
        <v>134875</v>
      </c>
      <c r="K52" s="359">
        <v>131540</v>
      </c>
      <c r="L52" s="359">
        <v>126130</v>
      </c>
      <c r="M52" s="360">
        <v>121265</v>
      </c>
    </row>
    <row r="53" spans="2:13" ht="27.75" customHeight="1" thickBot="1" x14ac:dyDescent="0.25">
      <c r="B53" s="1229" t="s">
        <v>19</v>
      </c>
      <c r="C53" s="1230"/>
      <c r="D53" s="110"/>
      <c r="E53" s="1231" t="s">
        <v>44</v>
      </c>
      <c r="F53" s="1231"/>
      <c r="G53" s="1231"/>
      <c r="H53" s="1232"/>
      <c r="I53" s="361">
        <v>42084</v>
      </c>
      <c r="J53" s="362">
        <v>37825</v>
      </c>
      <c r="K53" s="362">
        <v>33210</v>
      </c>
      <c r="L53" s="362">
        <v>29354</v>
      </c>
      <c r="M53" s="363">
        <v>28513</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w/odyKwE2xgN/Y/llTCwyHsVTjKQVZQbChNfmFXB8iI4eCW2khRtiuOO1eu/KFrgdsPiBLtTkZwXQY7/6z8qcQ==" saltValue="ixONJePjOEsVx+JNEzmoZA==" spinCount="100000" sheet="1" objects="1" scenarios="1"/>
  <customSheetViews>
    <customSheetView guid="{2D83F52D-14AA-4372-A524-9D7D39EB1206}"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H1"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530</v>
      </c>
      <c r="G54" s="119" t="s">
        <v>531</v>
      </c>
      <c r="H54" s="120" t="s">
        <v>532</v>
      </c>
    </row>
    <row r="55" spans="2:8" ht="52.5" customHeight="1" x14ac:dyDescent="0.2">
      <c r="B55" s="121"/>
      <c r="C55" s="1248" t="s">
        <v>46</v>
      </c>
      <c r="D55" s="1248"/>
      <c r="E55" s="1249"/>
      <c r="F55" s="122">
        <v>8682</v>
      </c>
      <c r="G55" s="122">
        <v>7599</v>
      </c>
      <c r="H55" s="123">
        <v>5641</v>
      </c>
    </row>
    <row r="56" spans="2:8" ht="52.5" customHeight="1" x14ac:dyDescent="0.2">
      <c r="B56" s="124"/>
      <c r="C56" s="1250" t="s">
        <v>47</v>
      </c>
      <c r="D56" s="1250"/>
      <c r="E56" s="1251"/>
      <c r="F56" s="125">
        <v>139</v>
      </c>
      <c r="G56" s="125">
        <v>44</v>
      </c>
      <c r="H56" s="126">
        <v>329</v>
      </c>
    </row>
    <row r="57" spans="2:8" ht="53.25" customHeight="1" x14ac:dyDescent="0.2">
      <c r="B57" s="124"/>
      <c r="C57" s="1252" t="s">
        <v>48</v>
      </c>
      <c r="D57" s="1252"/>
      <c r="E57" s="1253"/>
      <c r="F57" s="127">
        <v>7162</v>
      </c>
      <c r="G57" s="127">
        <v>7107</v>
      </c>
      <c r="H57" s="128">
        <v>7240</v>
      </c>
    </row>
    <row r="58" spans="2:8" ht="45.75" customHeight="1" x14ac:dyDescent="0.2">
      <c r="B58" s="129"/>
      <c r="C58" s="1240" t="s">
        <v>575</v>
      </c>
      <c r="D58" s="1241"/>
      <c r="E58" s="1242"/>
      <c r="F58" s="130">
        <v>4000</v>
      </c>
      <c r="G58" s="130">
        <v>4000</v>
      </c>
      <c r="H58" s="131">
        <v>4000</v>
      </c>
    </row>
    <row r="59" spans="2:8" ht="45.75" customHeight="1" x14ac:dyDescent="0.2">
      <c r="B59" s="129"/>
      <c r="C59" s="1240" t="s">
        <v>576</v>
      </c>
      <c r="D59" s="1241"/>
      <c r="E59" s="1242"/>
      <c r="F59" s="130">
        <v>2277</v>
      </c>
      <c r="G59" s="130">
        <v>2277</v>
      </c>
      <c r="H59" s="131">
        <v>2277</v>
      </c>
    </row>
    <row r="60" spans="2:8" ht="45.75" customHeight="1" x14ac:dyDescent="0.2">
      <c r="B60" s="129"/>
      <c r="C60" s="1240" t="s">
        <v>577</v>
      </c>
      <c r="D60" s="1241"/>
      <c r="E60" s="1242"/>
      <c r="F60" s="130">
        <v>449</v>
      </c>
      <c r="G60" s="130">
        <v>451</v>
      </c>
      <c r="H60" s="131">
        <v>452</v>
      </c>
    </row>
    <row r="61" spans="2:8" ht="45.75" customHeight="1" x14ac:dyDescent="0.2">
      <c r="B61" s="129"/>
      <c r="C61" s="1240" t="s">
        <v>578</v>
      </c>
      <c r="D61" s="1241"/>
      <c r="E61" s="1242"/>
      <c r="F61" s="130" t="s">
        <v>490</v>
      </c>
      <c r="G61" s="130">
        <v>93</v>
      </c>
      <c r="H61" s="131">
        <v>189</v>
      </c>
    </row>
    <row r="62" spans="2:8" ht="45.75" customHeight="1" thickBot="1" x14ac:dyDescent="0.25">
      <c r="B62" s="132"/>
      <c r="C62" s="1243" t="s">
        <v>579</v>
      </c>
      <c r="D62" s="1244"/>
      <c r="E62" s="1245"/>
      <c r="F62" s="133">
        <v>156</v>
      </c>
      <c r="G62" s="133">
        <v>155</v>
      </c>
      <c r="H62" s="134">
        <v>155</v>
      </c>
    </row>
    <row r="63" spans="2:8" ht="52.5" customHeight="1" thickBot="1" x14ac:dyDescent="0.25">
      <c r="B63" s="135"/>
      <c r="C63" s="1246" t="s">
        <v>49</v>
      </c>
      <c r="D63" s="1246"/>
      <c r="E63" s="1247"/>
      <c r="F63" s="136">
        <v>15983</v>
      </c>
      <c r="G63" s="136">
        <v>14750</v>
      </c>
      <c r="H63" s="137">
        <v>13210</v>
      </c>
    </row>
    <row r="64" spans="2:8" ht="13.2" x14ac:dyDescent="0.2"/>
  </sheetData>
  <sheetProtection algorithmName="SHA-512" hashValue="ntf2JMxQqalwNhAYfAsSNKQB1rh5fc4F+ASg9yUFUvJFYdmkAcMHYbDaBDtP1s21M6Kh2r5IKZUYWAmbVoqf5g==" saltValue="8bwtEtZ3IgdotCDh1w4XvQ==" spinCount="100000" sheet="1" objects="1" scenarios="1"/>
  <customSheetViews>
    <customSheetView guid="{2D83F52D-14AA-4372-A524-9D7D39EB1206}"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2FC39-3683-46FF-80F3-EE50715CC57E}">
  <sheetPr>
    <pageSetUpPr fitToPage="1"/>
  </sheetPr>
  <dimension ref="A1:DE85"/>
  <sheetViews>
    <sheetView showGridLines="0" tabSelected="1" topLeftCell="AC34" zoomScaleNormal="100" zoomScaleSheetLayoutView="55" workbookViewId="0">
      <selection activeCell="AN43" sqref="AN43:DC47"/>
    </sheetView>
  </sheetViews>
  <sheetFormatPr defaultColWidth="0" defaultRowHeight="0" customHeight="1" zeroHeight="1" x14ac:dyDescent="0.2"/>
  <cols>
    <col min="1" max="1" width="6.33203125" style="366" customWidth="1"/>
    <col min="2" max="107" width="2.44140625" style="366" customWidth="1"/>
    <col min="108" max="108" width="6.109375" style="373" customWidth="1"/>
    <col min="109" max="109" width="5.88671875" style="372" customWidth="1"/>
    <col min="110" max="16384" width="8.66406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2"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2"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2"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2"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2"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2"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2"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2"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2"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2"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2"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2"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2"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2"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2"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2" x14ac:dyDescent="0.2">
      <c r="DD19" s="366"/>
      <c r="DE19" s="366"/>
    </row>
    <row r="20" spans="1:109" ht="13.2"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2" x14ac:dyDescent="0.2">
      <c r="B23" s="372"/>
    </row>
    <row r="24" spans="1:109" ht="13.2" x14ac:dyDescent="0.2">
      <c r="B24" s="372"/>
    </row>
    <row r="25" spans="1:109" ht="13.2" x14ac:dyDescent="0.2">
      <c r="B25" s="372"/>
    </row>
    <row r="26" spans="1:109" ht="13.2" x14ac:dyDescent="0.2">
      <c r="B26" s="372"/>
    </row>
    <row r="27" spans="1:109" ht="13.2" x14ac:dyDescent="0.2">
      <c r="B27" s="372"/>
    </row>
    <row r="28" spans="1:109" ht="13.2" x14ac:dyDescent="0.2">
      <c r="B28" s="372"/>
    </row>
    <row r="29" spans="1:109" ht="13.2" x14ac:dyDescent="0.2">
      <c r="B29" s="372"/>
    </row>
    <row r="30" spans="1:109" ht="13.2" x14ac:dyDescent="0.2">
      <c r="B30" s="372"/>
    </row>
    <row r="31" spans="1:109" ht="13.2" x14ac:dyDescent="0.2">
      <c r="B31" s="372"/>
    </row>
    <row r="32" spans="1:109" ht="13.2" x14ac:dyDescent="0.2">
      <c r="B32" s="372"/>
    </row>
    <row r="33" spans="2:109" ht="13.2" x14ac:dyDescent="0.2">
      <c r="B33" s="372"/>
    </row>
    <row r="34" spans="2:109" ht="13.2" x14ac:dyDescent="0.2">
      <c r="B34" s="372"/>
    </row>
    <row r="35" spans="2:109" ht="13.2" x14ac:dyDescent="0.2">
      <c r="B35" s="372"/>
    </row>
    <row r="36" spans="2:109" ht="13.2" x14ac:dyDescent="0.2">
      <c r="B36" s="372"/>
    </row>
    <row r="37" spans="2:109" ht="13.2" x14ac:dyDescent="0.2">
      <c r="B37" s="372"/>
    </row>
    <row r="38" spans="2:109" ht="13.2" x14ac:dyDescent="0.2">
      <c r="B38" s="372"/>
    </row>
    <row r="39" spans="2:109" ht="13.2"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2" x14ac:dyDescent="0.2">
      <c r="B40" s="377"/>
      <c r="DD40" s="377"/>
      <c r="DE40" s="366"/>
    </row>
    <row r="41" spans="2:109" ht="16.2" x14ac:dyDescent="0.2">
      <c r="B41" s="378" t="s">
        <v>583</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2" x14ac:dyDescent="0.2">
      <c r="B42" s="372"/>
      <c r="G42" s="379"/>
      <c r="I42" s="380"/>
      <c r="J42" s="380"/>
      <c r="K42" s="380"/>
      <c r="AM42" s="379"/>
      <c r="AN42" s="379" t="s">
        <v>584</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6" t="s">
        <v>592</v>
      </c>
      <c r="AO43" s="1277"/>
      <c r="AP43" s="1277"/>
      <c r="AQ43" s="1277"/>
      <c r="AR43" s="1277"/>
      <c r="AS43" s="1277"/>
      <c r="AT43" s="1277"/>
      <c r="AU43" s="1277"/>
      <c r="AV43" s="1277"/>
      <c r="AW43" s="1277"/>
      <c r="AX43" s="1277"/>
      <c r="AY43" s="1277"/>
      <c r="AZ43" s="1277"/>
      <c r="BA43" s="1277"/>
      <c r="BB43" s="1277"/>
      <c r="BC43" s="1277"/>
      <c r="BD43" s="1277"/>
      <c r="BE43" s="1277"/>
      <c r="BF43" s="1277"/>
      <c r="BG43" s="1277"/>
      <c r="BH43" s="1277"/>
      <c r="BI43" s="1277"/>
      <c r="BJ43" s="1277"/>
      <c r="BK43" s="1277"/>
      <c r="BL43" s="1277"/>
      <c r="BM43" s="1277"/>
      <c r="BN43" s="1277"/>
      <c r="BO43" s="1277"/>
      <c r="BP43" s="1277"/>
      <c r="BQ43" s="1277"/>
      <c r="BR43" s="1277"/>
      <c r="BS43" s="1277"/>
      <c r="BT43" s="1277"/>
      <c r="BU43" s="1277"/>
      <c r="BV43" s="1277"/>
      <c r="BW43" s="1277"/>
      <c r="BX43" s="1277"/>
      <c r="BY43" s="1277"/>
      <c r="BZ43" s="1277"/>
      <c r="CA43" s="1277"/>
      <c r="CB43" s="1277"/>
      <c r="CC43" s="1277"/>
      <c r="CD43" s="1277"/>
      <c r="CE43" s="1277"/>
      <c r="CF43" s="1277"/>
      <c r="CG43" s="1277"/>
      <c r="CH43" s="1277"/>
      <c r="CI43" s="1277"/>
      <c r="CJ43" s="1277"/>
      <c r="CK43" s="1277"/>
      <c r="CL43" s="1277"/>
      <c r="CM43" s="1277"/>
      <c r="CN43" s="1277"/>
      <c r="CO43" s="1277"/>
      <c r="CP43" s="1277"/>
      <c r="CQ43" s="1277"/>
      <c r="CR43" s="1277"/>
      <c r="CS43" s="1277"/>
      <c r="CT43" s="1277"/>
      <c r="CU43" s="1277"/>
      <c r="CV43" s="1277"/>
      <c r="CW43" s="1277"/>
      <c r="CX43" s="1277"/>
      <c r="CY43" s="1277"/>
      <c r="CZ43" s="1277"/>
      <c r="DA43" s="1277"/>
      <c r="DB43" s="1277"/>
      <c r="DC43" s="1278"/>
    </row>
    <row r="44" spans="2:109" ht="13.2" x14ac:dyDescent="0.2">
      <c r="B44" s="372"/>
      <c r="AN44" s="1279"/>
      <c r="AO44" s="1280"/>
      <c r="AP44" s="1280"/>
      <c r="AQ44" s="1280"/>
      <c r="AR44" s="1280"/>
      <c r="AS44" s="1280"/>
      <c r="AT44" s="1280"/>
      <c r="AU44" s="1280"/>
      <c r="AV44" s="1280"/>
      <c r="AW44" s="1280"/>
      <c r="AX44" s="1280"/>
      <c r="AY44" s="1280"/>
      <c r="AZ44" s="1280"/>
      <c r="BA44" s="1280"/>
      <c r="BB44" s="1280"/>
      <c r="BC44" s="1280"/>
      <c r="BD44" s="1280"/>
      <c r="BE44" s="1280"/>
      <c r="BF44" s="1280"/>
      <c r="BG44" s="1280"/>
      <c r="BH44" s="1280"/>
      <c r="BI44" s="1280"/>
      <c r="BJ44" s="1280"/>
      <c r="BK44" s="1280"/>
      <c r="BL44" s="1280"/>
      <c r="BM44" s="1280"/>
      <c r="BN44" s="1280"/>
      <c r="BO44" s="1280"/>
      <c r="BP44" s="1280"/>
      <c r="BQ44" s="1280"/>
      <c r="BR44" s="1280"/>
      <c r="BS44" s="1280"/>
      <c r="BT44" s="1280"/>
      <c r="BU44" s="1280"/>
      <c r="BV44" s="1280"/>
      <c r="BW44" s="1280"/>
      <c r="BX44" s="1280"/>
      <c r="BY44" s="1280"/>
      <c r="BZ44" s="1280"/>
      <c r="CA44" s="1280"/>
      <c r="CB44" s="1280"/>
      <c r="CC44" s="1280"/>
      <c r="CD44" s="1280"/>
      <c r="CE44" s="1280"/>
      <c r="CF44" s="1280"/>
      <c r="CG44" s="1280"/>
      <c r="CH44" s="1280"/>
      <c r="CI44" s="1280"/>
      <c r="CJ44" s="1280"/>
      <c r="CK44" s="1280"/>
      <c r="CL44" s="1280"/>
      <c r="CM44" s="1280"/>
      <c r="CN44" s="1280"/>
      <c r="CO44" s="1280"/>
      <c r="CP44" s="1280"/>
      <c r="CQ44" s="1280"/>
      <c r="CR44" s="1280"/>
      <c r="CS44" s="1280"/>
      <c r="CT44" s="1280"/>
      <c r="CU44" s="1280"/>
      <c r="CV44" s="1280"/>
      <c r="CW44" s="1280"/>
      <c r="CX44" s="1280"/>
      <c r="CY44" s="1280"/>
      <c r="CZ44" s="1280"/>
      <c r="DA44" s="1280"/>
      <c r="DB44" s="1280"/>
      <c r="DC44" s="1281"/>
    </row>
    <row r="45" spans="2:109" ht="13.2" x14ac:dyDescent="0.2">
      <c r="B45" s="372"/>
      <c r="AN45" s="1279"/>
      <c r="AO45" s="1280"/>
      <c r="AP45" s="1280"/>
      <c r="AQ45" s="1280"/>
      <c r="AR45" s="1280"/>
      <c r="AS45" s="1280"/>
      <c r="AT45" s="1280"/>
      <c r="AU45" s="1280"/>
      <c r="AV45" s="1280"/>
      <c r="AW45" s="1280"/>
      <c r="AX45" s="1280"/>
      <c r="AY45" s="1280"/>
      <c r="AZ45" s="1280"/>
      <c r="BA45" s="1280"/>
      <c r="BB45" s="1280"/>
      <c r="BC45" s="1280"/>
      <c r="BD45" s="1280"/>
      <c r="BE45" s="1280"/>
      <c r="BF45" s="1280"/>
      <c r="BG45" s="1280"/>
      <c r="BH45" s="1280"/>
      <c r="BI45" s="1280"/>
      <c r="BJ45" s="1280"/>
      <c r="BK45" s="1280"/>
      <c r="BL45" s="1280"/>
      <c r="BM45" s="1280"/>
      <c r="BN45" s="1280"/>
      <c r="BO45" s="1280"/>
      <c r="BP45" s="1280"/>
      <c r="BQ45" s="1280"/>
      <c r="BR45" s="1280"/>
      <c r="BS45" s="1280"/>
      <c r="BT45" s="1280"/>
      <c r="BU45" s="1280"/>
      <c r="BV45" s="1280"/>
      <c r="BW45" s="1280"/>
      <c r="BX45" s="1280"/>
      <c r="BY45" s="1280"/>
      <c r="BZ45" s="1280"/>
      <c r="CA45" s="1280"/>
      <c r="CB45" s="1280"/>
      <c r="CC45" s="1280"/>
      <c r="CD45" s="1280"/>
      <c r="CE45" s="1280"/>
      <c r="CF45" s="1280"/>
      <c r="CG45" s="1280"/>
      <c r="CH45" s="1280"/>
      <c r="CI45" s="1280"/>
      <c r="CJ45" s="1280"/>
      <c r="CK45" s="1280"/>
      <c r="CL45" s="1280"/>
      <c r="CM45" s="1280"/>
      <c r="CN45" s="1280"/>
      <c r="CO45" s="1280"/>
      <c r="CP45" s="1280"/>
      <c r="CQ45" s="1280"/>
      <c r="CR45" s="1280"/>
      <c r="CS45" s="1280"/>
      <c r="CT45" s="1280"/>
      <c r="CU45" s="1280"/>
      <c r="CV45" s="1280"/>
      <c r="CW45" s="1280"/>
      <c r="CX45" s="1280"/>
      <c r="CY45" s="1280"/>
      <c r="CZ45" s="1280"/>
      <c r="DA45" s="1280"/>
      <c r="DB45" s="1280"/>
      <c r="DC45" s="1281"/>
    </row>
    <row r="46" spans="2:109" ht="13.2" x14ac:dyDescent="0.2">
      <c r="B46" s="372"/>
      <c r="AN46" s="1279"/>
      <c r="AO46" s="1280"/>
      <c r="AP46" s="1280"/>
      <c r="AQ46" s="1280"/>
      <c r="AR46" s="1280"/>
      <c r="AS46" s="1280"/>
      <c r="AT46" s="1280"/>
      <c r="AU46" s="1280"/>
      <c r="AV46" s="1280"/>
      <c r="AW46" s="1280"/>
      <c r="AX46" s="1280"/>
      <c r="AY46" s="1280"/>
      <c r="AZ46" s="1280"/>
      <c r="BA46" s="1280"/>
      <c r="BB46" s="1280"/>
      <c r="BC46" s="1280"/>
      <c r="BD46" s="1280"/>
      <c r="BE46" s="1280"/>
      <c r="BF46" s="1280"/>
      <c r="BG46" s="1280"/>
      <c r="BH46" s="1280"/>
      <c r="BI46" s="1280"/>
      <c r="BJ46" s="1280"/>
      <c r="BK46" s="1280"/>
      <c r="BL46" s="1280"/>
      <c r="BM46" s="1280"/>
      <c r="BN46" s="1280"/>
      <c r="BO46" s="1280"/>
      <c r="BP46" s="1280"/>
      <c r="BQ46" s="1280"/>
      <c r="BR46" s="1280"/>
      <c r="BS46" s="1280"/>
      <c r="BT46" s="1280"/>
      <c r="BU46" s="1280"/>
      <c r="BV46" s="1280"/>
      <c r="BW46" s="1280"/>
      <c r="BX46" s="1280"/>
      <c r="BY46" s="1280"/>
      <c r="BZ46" s="1280"/>
      <c r="CA46" s="1280"/>
      <c r="CB46" s="1280"/>
      <c r="CC46" s="1280"/>
      <c r="CD46" s="1280"/>
      <c r="CE46" s="1280"/>
      <c r="CF46" s="1280"/>
      <c r="CG46" s="1280"/>
      <c r="CH46" s="1280"/>
      <c r="CI46" s="1280"/>
      <c r="CJ46" s="1280"/>
      <c r="CK46" s="1280"/>
      <c r="CL46" s="1280"/>
      <c r="CM46" s="1280"/>
      <c r="CN46" s="1280"/>
      <c r="CO46" s="1280"/>
      <c r="CP46" s="1280"/>
      <c r="CQ46" s="1280"/>
      <c r="CR46" s="1280"/>
      <c r="CS46" s="1280"/>
      <c r="CT46" s="1280"/>
      <c r="CU46" s="1280"/>
      <c r="CV46" s="1280"/>
      <c r="CW46" s="1280"/>
      <c r="CX46" s="1280"/>
      <c r="CY46" s="1280"/>
      <c r="CZ46" s="1280"/>
      <c r="DA46" s="1280"/>
      <c r="DB46" s="1280"/>
      <c r="DC46" s="1281"/>
    </row>
    <row r="47" spans="2:109" ht="13.2" x14ac:dyDescent="0.2">
      <c r="B47" s="372"/>
      <c r="AN47" s="1282"/>
      <c r="AO47" s="1283"/>
      <c r="AP47" s="1283"/>
      <c r="AQ47" s="1283"/>
      <c r="AR47" s="1283"/>
      <c r="AS47" s="1283"/>
      <c r="AT47" s="1283"/>
      <c r="AU47" s="1283"/>
      <c r="AV47" s="1283"/>
      <c r="AW47" s="1283"/>
      <c r="AX47" s="1283"/>
      <c r="AY47" s="1283"/>
      <c r="AZ47" s="1283"/>
      <c r="BA47" s="1283"/>
      <c r="BB47" s="1283"/>
      <c r="BC47" s="1283"/>
      <c r="BD47" s="1283"/>
      <c r="BE47" s="1283"/>
      <c r="BF47" s="1283"/>
      <c r="BG47" s="1283"/>
      <c r="BH47" s="1283"/>
      <c r="BI47" s="1283"/>
      <c r="BJ47" s="1283"/>
      <c r="BK47" s="1283"/>
      <c r="BL47" s="1283"/>
      <c r="BM47" s="1283"/>
      <c r="BN47" s="1283"/>
      <c r="BO47" s="1283"/>
      <c r="BP47" s="1283"/>
      <c r="BQ47" s="1283"/>
      <c r="BR47" s="1283"/>
      <c r="BS47" s="1283"/>
      <c r="BT47" s="1283"/>
      <c r="BU47" s="1283"/>
      <c r="BV47" s="1283"/>
      <c r="BW47" s="1283"/>
      <c r="BX47" s="1283"/>
      <c r="BY47" s="1283"/>
      <c r="BZ47" s="1283"/>
      <c r="CA47" s="1283"/>
      <c r="CB47" s="1283"/>
      <c r="CC47" s="1283"/>
      <c r="CD47" s="1283"/>
      <c r="CE47" s="1283"/>
      <c r="CF47" s="1283"/>
      <c r="CG47" s="1283"/>
      <c r="CH47" s="1283"/>
      <c r="CI47" s="1283"/>
      <c r="CJ47" s="1283"/>
      <c r="CK47" s="1283"/>
      <c r="CL47" s="1283"/>
      <c r="CM47" s="1283"/>
      <c r="CN47" s="1283"/>
      <c r="CO47" s="1283"/>
      <c r="CP47" s="1283"/>
      <c r="CQ47" s="1283"/>
      <c r="CR47" s="1283"/>
      <c r="CS47" s="1283"/>
      <c r="CT47" s="1283"/>
      <c r="CU47" s="1283"/>
      <c r="CV47" s="1283"/>
      <c r="CW47" s="1283"/>
      <c r="CX47" s="1283"/>
      <c r="CY47" s="1283"/>
      <c r="CZ47" s="1283"/>
      <c r="DA47" s="1283"/>
      <c r="DB47" s="1283"/>
      <c r="DC47" s="1284"/>
    </row>
    <row r="48" spans="2:109" ht="13.2"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2" x14ac:dyDescent="0.2">
      <c r="B49" s="372"/>
      <c r="AN49" s="366" t="s">
        <v>585</v>
      </c>
    </row>
    <row r="50" spans="1:109" ht="13.2" x14ac:dyDescent="0.2">
      <c r="B50" s="372"/>
      <c r="G50" s="1260"/>
      <c r="H50" s="1260"/>
      <c r="I50" s="1260"/>
      <c r="J50" s="1260"/>
      <c r="K50" s="382"/>
      <c r="L50" s="382"/>
      <c r="M50" s="383"/>
      <c r="N50" s="383"/>
      <c r="AN50" s="1263"/>
      <c r="AO50" s="1264"/>
      <c r="AP50" s="1264"/>
      <c r="AQ50" s="1264"/>
      <c r="AR50" s="1264"/>
      <c r="AS50" s="1264"/>
      <c r="AT50" s="1264"/>
      <c r="AU50" s="1264"/>
      <c r="AV50" s="1264"/>
      <c r="AW50" s="1264"/>
      <c r="AX50" s="1264"/>
      <c r="AY50" s="1264"/>
      <c r="AZ50" s="1264"/>
      <c r="BA50" s="1264"/>
      <c r="BB50" s="1264"/>
      <c r="BC50" s="1264"/>
      <c r="BD50" s="1264"/>
      <c r="BE50" s="1264"/>
      <c r="BF50" s="1264"/>
      <c r="BG50" s="1264"/>
      <c r="BH50" s="1264"/>
      <c r="BI50" s="1264"/>
      <c r="BJ50" s="1264"/>
      <c r="BK50" s="1264"/>
      <c r="BL50" s="1264"/>
      <c r="BM50" s="1264"/>
      <c r="BN50" s="1264"/>
      <c r="BO50" s="1265"/>
      <c r="BP50" s="1259" t="s">
        <v>528</v>
      </c>
      <c r="BQ50" s="1259"/>
      <c r="BR50" s="1259"/>
      <c r="BS50" s="1259"/>
      <c r="BT50" s="1259"/>
      <c r="BU50" s="1259"/>
      <c r="BV50" s="1259"/>
      <c r="BW50" s="1259"/>
      <c r="BX50" s="1259" t="s">
        <v>529</v>
      </c>
      <c r="BY50" s="1259"/>
      <c r="BZ50" s="1259"/>
      <c r="CA50" s="1259"/>
      <c r="CB50" s="1259"/>
      <c r="CC50" s="1259"/>
      <c r="CD50" s="1259"/>
      <c r="CE50" s="1259"/>
      <c r="CF50" s="1259" t="s">
        <v>530</v>
      </c>
      <c r="CG50" s="1259"/>
      <c r="CH50" s="1259"/>
      <c r="CI50" s="1259"/>
      <c r="CJ50" s="1259"/>
      <c r="CK50" s="1259"/>
      <c r="CL50" s="1259"/>
      <c r="CM50" s="1259"/>
      <c r="CN50" s="1259" t="s">
        <v>531</v>
      </c>
      <c r="CO50" s="1259"/>
      <c r="CP50" s="1259"/>
      <c r="CQ50" s="1259"/>
      <c r="CR50" s="1259"/>
      <c r="CS50" s="1259"/>
      <c r="CT50" s="1259"/>
      <c r="CU50" s="1259"/>
      <c r="CV50" s="1259" t="s">
        <v>532</v>
      </c>
      <c r="CW50" s="1259"/>
      <c r="CX50" s="1259"/>
      <c r="CY50" s="1259"/>
      <c r="CZ50" s="1259"/>
      <c r="DA50" s="1259"/>
      <c r="DB50" s="1259"/>
      <c r="DC50" s="1259"/>
    </row>
    <row r="51" spans="1:109" ht="13.5" customHeight="1" x14ac:dyDescent="0.2">
      <c r="B51" s="372"/>
      <c r="G51" s="1262"/>
      <c r="H51" s="1262"/>
      <c r="I51" s="1275"/>
      <c r="J51" s="1275"/>
      <c r="K51" s="1261"/>
      <c r="L51" s="1261"/>
      <c r="M51" s="1261"/>
      <c r="N51" s="1261"/>
      <c r="AM51" s="381"/>
      <c r="AN51" s="1257" t="s">
        <v>586</v>
      </c>
      <c r="AO51" s="1257"/>
      <c r="AP51" s="1257"/>
      <c r="AQ51" s="1257"/>
      <c r="AR51" s="1257"/>
      <c r="AS51" s="1257"/>
      <c r="AT51" s="1257"/>
      <c r="AU51" s="1257"/>
      <c r="AV51" s="1257"/>
      <c r="AW51" s="1257"/>
      <c r="AX51" s="1257"/>
      <c r="AY51" s="1257"/>
      <c r="AZ51" s="1257"/>
      <c r="BA51" s="1257"/>
      <c r="BB51" s="1257" t="s">
        <v>587</v>
      </c>
      <c r="BC51" s="1257"/>
      <c r="BD51" s="1257"/>
      <c r="BE51" s="1257"/>
      <c r="BF51" s="1257"/>
      <c r="BG51" s="1257"/>
      <c r="BH51" s="1257"/>
      <c r="BI51" s="1257"/>
      <c r="BJ51" s="1257"/>
      <c r="BK51" s="1257"/>
      <c r="BL51" s="1257"/>
      <c r="BM51" s="1257"/>
      <c r="BN51" s="1257"/>
      <c r="BO51" s="1257"/>
      <c r="BP51" s="1254">
        <v>91.5</v>
      </c>
      <c r="BQ51" s="1254"/>
      <c r="BR51" s="1254"/>
      <c r="BS51" s="1254"/>
      <c r="BT51" s="1254"/>
      <c r="BU51" s="1254"/>
      <c r="BV51" s="1254"/>
      <c r="BW51" s="1254"/>
      <c r="BX51" s="1254">
        <v>80.5</v>
      </c>
      <c r="BY51" s="1254"/>
      <c r="BZ51" s="1254"/>
      <c r="CA51" s="1254"/>
      <c r="CB51" s="1254"/>
      <c r="CC51" s="1254"/>
      <c r="CD51" s="1254"/>
      <c r="CE51" s="1254"/>
      <c r="CF51" s="1254">
        <v>67.900000000000006</v>
      </c>
      <c r="CG51" s="1254"/>
      <c r="CH51" s="1254"/>
      <c r="CI51" s="1254"/>
      <c r="CJ51" s="1254"/>
      <c r="CK51" s="1254"/>
      <c r="CL51" s="1254"/>
      <c r="CM51" s="1254"/>
      <c r="CN51" s="1254">
        <v>61.4</v>
      </c>
      <c r="CO51" s="1254"/>
      <c r="CP51" s="1254"/>
      <c r="CQ51" s="1254"/>
      <c r="CR51" s="1254"/>
      <c r="CS51" s="1254"/>
      <c r="CT51" s="1254"/>
      <c r="CU51" s="1254"/>
      <c r="CV51" s="1254">
        <v>58.6</v>
      </c>
      <c r="CW51" s="1254"/>
      <c r="CX51" s="1254"/>
      <c r="CY51" s="1254"/>
      <c r="CZ51" s="1254"/>
      <c r="DA51" s="1254"/>
      <c r="DB51" s="1254"/>
      <c r="DC51" s="1254"/>
    </row>
    <row r="52" spans="1:109" ht="13.2" x14ac:dyDescent="0.2">
      <c r="B52" s="372"/>
      <c r="G52" s="1262"/>
      <c r="H52" s="1262"/>
      <c r="I52" s="1275"/>
      <c r="J52" s="1275"/>
      <c r="K52" s="1261"/>
      <c r="L52" s="1261"/>
      <c r="M52" s="1261"/>
      <c r="N52" s="1261"/>
      <c r="AM52" s="381"/>
      <c r="AN52" s="1257"/>
      <c r="AO52" s="1257"/>
      <c r="AP52" s="1257"/>
      <c r="AQ52" s="1257"/>
      <c r="AR52" s="1257"/>
      <c r="AS52" s="1257"/>
      <c r="AT52" s="1257"/>
      <c r="AU52" s="1257"/>
      <c r="AV52" s="1257"/>
      <c r="AW52" s="1257"/>
      <c r="AX52" s="1257"/>
      <c r="AY52" s="1257"/>
      <c r="AZ52" s="1257"/>
      <c r="BA52" s="1257"/>
      <c r="BB52" s="1257"/>
      <c r="BC52" s="1257"/>
      <c r="BD52" s="1257"/>
      <c r="BE52" s="1257"/>
      <c r="BF52" s="1257"/>
      <c r="BG52" s="1257"/>
      <c r="BH52" s="1257"/>
      <c r="BI52" s="1257"/>
      <c r="BJ52" s="1257"/>
      <c r="BK52" s="1257"/>
      <c r="BL52" s="1257"/>
      <c r="BM52" s="1257"/>
      <c r="BN52" s="1257"/>
      <c r="BO52" s="1257"/>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2" x14ac:dyDescent="0.2">
      <c r="A53" s="380"/>
      <c r="B53" s="372"/>
      <c r="G53" s="1262"/>
      <c r="H53" s="1262"/>
      <c r="I53" s="1260"/>
      <c r="J53" s="1260"/>
      <c r="K53" s="1261"/>
      <c r="L53" s="1261"/>
      <c r="M53" s="1261"/>
      <c r="N53" s="1261"/>
      <c r="AM53" s="381"/>
      <c r="AN53" s="1257"/>
      <c r="AO53" s="1257"/>
      <c r="AP53" s="1257"/>
      <c r="AQ53" s="1257"/>
      <c r="AR53" s="1257"/>
      <c r="AS53" s="1257"/>
      <c r="AT53" s="1257"/>
      <c r="AU53" s="1257"/>
      <c r="AV53" s="1257"/>
      <c r="AW53" s="1257"/>
      <c r="AX53" s="1257"/>
      <c r="AY53" s="1257"/>
      <c r="AZ53" s="1257"/>
      <c r="BA53" s="1257"/>
      <c r="BB53" s="1257" t="s">
        <v>588</v>
      </c>
      <c r="BC53" s="1257"/>
      <c r="BD53" s="1257"/>
      <c r="BE53" s="1257"/>
      <c r="BF53" s="1257"/>
      <c r="BG53" s="1257"/>
      <c r="BH53" s="1257"/>
      <c r="BI53" s="1257"/>
      <c r="BJ53" s="1257"/>
      <c r="BK53" s="1257"/>
      <c r="BL53" s="1257"/>
      <c r="BM53" s="1257"/>
      <c r="BN53" s="1257"/>
      <c r="BO53" s="1257"/>
      <c r="BP53" s="1254">
        <v>55.8</v>
      </c>
      <c r="BQ53" s="1254"/>
      <c r="BR53" s="1254"/>
      <c r="BS53" s="1254"/>
      <c r="BT53" s="1254"/>
      <c r="BU53" s="1254"/>
      <c r="BV53" s="1254"/>
      <c r="BW53" s="1254"/>
      <c r="BX53" s="1254">
        <v>57.8</v>
      </c>
      <c r="BY53" s="1254"/>
      <c r="BZ53" s="1254"/>
      <c r="CA53" s="1254"/>
      <c r="CB53" s="1254"/>
      <c r="CC53" s="1254"/>
      <c r="CD53" s="1254"/>
      <c r="CE53" s="1254"/>
      <c r="CF53" s="1254">
        <v>59.6</v>
      </c>
      <c r="CG53" s="1254"/>
      <c r="CH53" s="1254"/>
      <c r="CI53" s="1254"/>
      <c r="CJ53" s="1254"/>
      <c r="CK53" s="1254"/>
      <c r="CL53" s="1254"/>
      <c r="CM53" s="1254"/>
      <c r="CN53" s="1254">
        <v>61.5</v>
      </c>
      <c r="CO53" s="1254"/>
      <c r="CP53" s="1254"/>
      <c r="CQ53" s="1254"/>
      <c r="CR53" s="1254"/>
      <c r="CS53" s="1254"/>
      <c r="CT53" s="1254"/>
      <c r="CU53" s="1254"/>
      <c r="CV53" s="1254">
        <v>62.8</v>
      </c>
      <c r="CW53" s="1254"/>
      <c r="CX53" s="1254"/>
      <c r="CY53" s="1254"/>
      <c r="CZ53" s="1254"/>
      <c r="DA53" s="1254"/>
      <c r="DB53" s="1254"/>
      <c r="DC53" s="1254"/>
    </row>
    <row r="54" spans="1:109" ht="13.2" x14ac:dyDescent="0.2">
      <c r="A54" s="380"/>
      <c r="B54" s="372"/>
      <c r="G54" s="1262"/>
      <c r="H54" s="1262"/>
      <c r="I54" s="1260"/>
      <c r="J54" s="1260"/>
      <c r="K54" s="1261"/>
      <c r="L54" s="1261"/>
      <c r="M54" s="1261"/>
      <c r="N54" s="1261"/>
      <c r="AM54" s="381"/>
      <c r="AN54" s="1257"/>
      <c r="AO54" s="1257"/>
      <c r="AP54" s="1257"/>
      <c r="AQ54" s="1257"/>
      <c r="AR54" s="1257"/>
      <c r="AS54" s="1257"/>
      <c r="AT54" s="1257"/>
      <c r="AU54" s="1257"/>
      <c r="AV54" s="1257"/>
      <c r="AW54" s="1257"/>
      <c r="AX54" s="1257"/>
      <c r="AY54" s="1257"/>
      <c r="AZ54" s="1257"/>
      <c r="BA54" s="1257"/>
      <c r="BB54" s="1257"/>
      <c r="BC54" s="1257"/>
      <c r="BD54" s="1257"/>
      <c r="BE54" s="1257"/>
      <c r="BF54" s="1257"/>
      <c r="BG54" s="1257"/>
      <c r="BH54" s="1257"/>
      <c r="BI54" s="1257"/>
      <c r="BJ54" s="1257"/>
      <c r="BK54" s="1257"/>
      <c r="BL54" s="1257"/>
      <c r="BM54" s="1257"/>
      <c r="BN54" s="1257"/>
      <c r="BO54" s="1257"/>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2" x14ac:dyDescent="0.2">
      <c r="A55" s="380"/>
      <c r="B55" s="372"/>
      <c r="G55" s="1260"/>
      <c r="H55" s="1260"/>
      <c r="I55" s="1260"/>
      <c r="J55" s="1260"/>
      <c r="K55" s="1261"/>
      <c r="L55" s="1261"/>
      <c r="M55" s="1261"/>
      <c r="N55" s="1261"/>
      <c r="AN55" s="1259" t="s">
        <v>589</v>
      </c>
      <c r="AO55" s="1259"/>
      <c r="AP55" s="1259"/>
      <c r="AQ55" s="1259"/>
      <c r="AR55" s="1259"/>
      <c r="AS55" s="1259"/>
      <c r="AT55" s="1259"/>
      <c r="AU55" s="1259"/>
      <c r="AV55" s="1259"/>
      <c r="AW55" s="1259"/>
      <c r="AX55" s="1259"/>
      <c r="AY55" s="1259"/>
      <c r="AZ55" s="1259"/>
      <c r="BA55" s="1259"/>
      <c r="BB55" s="1257" t="s">
        <v>587</v>
      </c>
      <c r="BC55" s="1257"/>
      <c r="BD55" s="1257"/>
      <c r="BE55" s="1257"/>
      <c r="BF55" s="1257"/>
      <c r="BG55" s="1257"/>
      <c r="BH55" s="1257"/>
      <c r="BI55" s="1257"/>
      <c r="BJ55" s="1257"/>
      <c r="BK55" s="1257"/>
      <c r="BL55" s="1257"/>
      <c r="BM55" s="1257"/>
      <c r="BN55" s="1257"/>
      <c r="BO55" s="1257"/>
      <c r="BP55" s="1254">
        <v>19</v>
      </c>
      <c r="BQ55" s="1254"/>
      <c r="BR55" s="1254"/>
      <c r="BS55" s="1254"/>
      <c r="BT55" s="1254"/>
      <c r="BU55" s="1254"/>
      <c r="BV55" s="1254"/>
      <c r="BW55" s="1254"/>
      <c r="BX55" s="1254">
        <v>18</v>
      </c>
      <c r="BY55" s="1254"/>
      <c r="BZ55" s="1254"/>
      <c r="CA55" s="1254"/>
      <c r="CB55" s="1254"/>
      <c r="CC55" s="1254"/>
      <c r="CD55" s="1254"/>
      <c r="CE55" s="1254"/>
      <c r="CF55" s="1254">
        <v>13.1</v>
      </c>
      <c r="CG55" s="1254"/>
      <c r="CH55" s="1254"/>
      <c r="CI55" s="1254"/>
      <c r="CJ55" s="1254"/>
      <c r="CK55" s="1254"/>
      <c r="CL55" s="1254"/>
      <c r="CM55" s="1254"/>
      <c r="CN55" s="1254">
        <v>10.9</v>
      </c>
      <c r="CO55" s="1254"/>
      <c r="CP55" s="1254"/>
      <c r="CQ55" s="1254"/>
      <c r="CR55" s="1254"/>
      <c r="CS55" s="1254"/>
      <c r="CT55" s="1254"/>
      <c r="CU55" s="1254"/>
      <c r="CV55" s="1254">
        <v>13.6</v>
      </c>
      <c r="CW55" s="1254"/>
      <c r="CX55" s="1254"/>
      <c r="CY55" s="1254"/>
      <c r="CZ55" s="1254"/>
      <c r="DA55" s="1254"/>
      <c r="DB55" s="1254"/>
      <c r="DC55" s="1254"/>
    </row>
    <row r="56" spans="1:109" ht="13.2" x14ac:dyDescent="0.2">
      <c r="A56" s="380"/>
      <c r="B56" s="372"/>
      <c r="G56" s="1260"/>
      <c r="H56" s="1260"/>
      <c r="I56" s="1260"/>
      <c r="J56" s="1260"/>
      <c r="K56" s="1261"/>
      <c r="L56" s="1261"/>
      <c r="M56" s="1261"/>
      <c r="N56" s="1261"/>
      <c r="AN56" s="1259"/>
      <c r="AO56" s="1259"/>
      <c r="AP56" s="1259"/>
      <c r="AQ56" s="1259"/>
      <c r="AR56" s="1259"/>
      <c r="AS56" s="1259"/>
      <c r="AT56" s="1259"/>
      <c r="AU56" s="1259"/>
      <c r="AV56" s="1259"/>
      <c r="AW56" s="1259"/>
      <c r="AX56" s="1259"/>
      <c r="AY56" s="1259"/>
      <c r="AZ56" s="1259"/>
      <c r="BA56" s="1259"/>
      <c r="BB56" s="1257"/>
      <c r="BC56" s="1257"/>
      <c r="BD56" s="1257"/>
      <c r="BE56" s="1257"/>
      <c r="BF56" s="1257"/>
      <c r="BG56" s="1257"/>
      <c r="BH56" s="1257"/>
      <c r="BI56" s="1257"/>
      <c r="BJ56" s="1257"/>
      <c r="BK56" s="1257"/>
      <c r="BL56" s="1257"/>
      <c r="BM56" s="1257"/>
      <c r="BN56" s="1257"/>
      <c r="BO56" s="1257"/>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80" customFormat="1" ht="13.2" x14ac:dyDescent="0.2">
      <c r="B57" s="384"/>
      <c r="G57" s="1260"/>
      <c r="H57" s="1260"/>
      <c r="I57" s="1255"/>
      <c r="J57" s="1255"/>
      <c r="K57" s="1261"/>
      <c r="L57" s="1261"/>
      <c r="M57" s="1261"/>
      <c r="N57" s="1261"/>
      <c r="AM57" s="366"/>
      <c r="AN57" s="1259"/>
      <c r="AO57" s="1259"/>
      <c r="AP57" s="1259"/>
      <c r="AQ57" s="1259"/>
      <c r="AR57" s="1259"/>
      <c r="AS57" s="1259"/>
      <c r="AT57" s="1259"/>
      <c r="AU57" s="1259"/>
      <c r="AV57" s="1259"/>
      <c r="AW57" s="1259"/>
      <c r="AX57" s="1259"/>
      <c r="AY57" s="1259"/>
      <c r="AZ57" s="1259"/>
      <c r="BA57" s="1259"/>
      <c r="BB57" s="1257" t="s">
        <v>588</v>
      </c>
      <c r="BC57" s="1257"/>
      <c r="BD57" s="1257"/>
      <c r="BE57" s="1257"/>
      <c r="BF57" s="1257"/>
      <c r="BG57" s="1257"/>
      <c r="BH57" s="1257"/>
      <c r="BI57" s="1257"/>
      <c r="BJ57" s="1257"/>
      <c r="BK57" s="1257"/>
      <c r="BL57" s="1257"/>
      <c r="BM57" s="1257"/>
      <c r="BN57" s="1257"/>
      <c r="BO57" s="1257"/>
      <c r="BP57" s="1254">
        <v>60.9</v>
      </c>
      <c r="BQ57" s="1254"/>
      <c r="BR57" s="1254"/>
      <c r="BS57" s="1254"/>
      <c r="BT57" s="1254"/>
      <c r="BU57" s="1254"/>
      <c r="BV57" s="1254"/>
      <c r="BW57" s="1254"/>
      <c r="BX57" s="1254">
        <v>61.9</v>
      </c>
      <c r="BY57" s="1254"/>
      <c r="BZ57" s="1254"/>
      <c r="CA57" s="1254"/>
      <c r="CB57" s="1254"/>
      <c r="CC57" s="1254"/>
      <c r="CD57" s="1254"/>
      <c r="CE57" s="1254"/>
      <c r="CF57" s="1254">
        <v>62.5</v>
      </c>
      <c r="CG57" s="1254"/>
      <c r="CH57" s="1254"/>
      <c r="CI57" s="1254"/>
      <c r="CJ57" s="1254"/>
      <c r="CK57" s="1254"/>
      <c r="CL57" s="1254"/>
      <c r="CM57" s="1254"/>
      <c r="CN57" s="1254">
        <v>63.5</v>
      </c>
      <c r="CO57" s="1254"/>
      <c r="CP57" s="1254"/>
      <c r="CQ57" s="1254"/>
      <c r="CR57" s="1254"/>
      <c r="CS57" s="1254"/>
      <c r="CT57" s="1254"/>
      <c r="CU57" s="1254"/>
      <c r="CV57" s="1254">
        <v>63.8</v>
      </c>
      <c r="CW57" s="1254"/>
      <c r="CX57" s="1254"/>
      <c r="CY57" s="1254"/>
      <c r="CZ57" s="1254"/>
      <c r="DA57" s="1254"/>
      <c r="DB57" s="1254"/>
      <c r="DC57" s="1254"/>
      <c r="DD57" s="385"/>
      <c r="DE57" s="384"/>
    </row>
    <row r="58" spans="1:109" s="380" customFormat="1" ht="13.2" x14ac:dyDescent="0.2">
      <c r="A58" s="366"/>
      <c r="B58" s="384"/>
      <c r="G58" s="1260"/>
      <c r="H58" s="1260"/>
      <c r="I58" s="1255"/>
      <c r="J58" s="1255"/>
      <c r="K58" s="1261"/>
      <c r="L58" s="1261"/>
      <c r="M58" s="1261"/>
      <c r="N58" s="1261"/>
      <c r="AM58" s="366"/>
      <c r="AN58" s="1259"/>
      <c r="AO58" s="1259"/>
      <c r="AP58" s="1259"/>
      <c r="AQ58" s="1259"/>
      <c r="AR58" s="1259"/>
      <c r="AS58" s="1259"/>
      <c r="AT58" s="1259"/>
      <c r="AU58" s="1259"/>
      <c r="AV58" s="1259"/>
      <c r="AW58" s="1259"/>
      <c r="AX58" s="1259"/>
      <c r="AY58" s="1259"/>
      <c r="AZ58" s="1259"/>
      <c r="BA58" s="1259"/>
      <c r="BB58" s="1257"/>
      <c r="BC58" s="1257"/>
      <c r="BD58" s="1257"/>
      <c r="BE58" s="1257"/>
      <c r="BF58" s="1257"/>
      <c r="BG58" s="1257"/>
      <c r="BH58" s="1257"/>
      <c r="BI58" s="1257"/>
      <c r="BJ58" s="1257"/>
      <c r="BK58" s="1257"/>
      <c r="BL58" s="1257"/>
      <c r="BM58" s="1257"/>
      <c r="BN58" s="1257"/>
      <c r="BO58" s="1257"/>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85"/>
      <c r="DE58" s="384"/>
    </row>
    <row r="59" spans="1:109" s="380" customFormat="1" ht="13.2"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2"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2"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2"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2" x14ac:dyDescent="0.2">
      <c r="B63" s="391" t="s">
        <v>590</v>
      </c>
    </row>
    <row r="64" spans="1:109" ht="13.2" x14ac:dyDescent="0.2">
      <c r="B64" s="372"/>
      <c r="G64" s="379"/>
      <c r="I64" s="392"/>
      <c r="J64" s="392"/>
      <c r="K64" s="392"/>
      <c r="L64" s="392"/>
      <c r="M64" s="392"/>
      <c r="N64" s="393"/>
      <c r="AM64" s="379"/>
      <c r="AN64" s="379" t="s">
        <v>584</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9" s="373" customFormat="1" ht="13.2" x14ac:dyDescent="0.2">
      <c r="B65" s="372"/>
      <c r="C65" s="366"/>
      <c r="D65" s="366"/>
      <c r="E65" s="366"/>
      <c r="F65" s="366"/>
      <c r="G65" s="366"/>
      <c r="H65" s="366"/>
      <c r="I65" s="366"/>
      <c r="J65" s="366"/>
      <c r="K65" s="366"/>
      <c r="L65" s="366"/>
      <c r="M65" s="366"/>
      <c r="N65" s="366"/>
      <c r="O65" s="366"/>
      <c r="P65" s="366"/>
      <c r="Q65" s="366"/>
      <c r="R65" s="366"/>
      <c r="S65" s="366"/>
      <c r="T65" s="366"/>
      <c r="U65" s="366"/>
      <c r="V65" s="366"/>
      <c r="W65" s="366"/>
      <c r="X65" s="366"/>
      <c r="Y65" s="366"/>
      <c r="Z65" s="366"/>
      <c r="AA65" s="366"/>
      <c r="AB65" s="366"/>
      <c r="AC65" s="366"/>
      <c r="AD65" s="366"/>
      <c r="AE65" s="366"/>
      <c r="AF65" s="366"/>
      <c r="AG65" s="366"/>
      <c r="AH65" s="366"/>
      <c r="AI65" s="366"/>
      <c r="AJ65" s="366"/>
      <c r="AK65" s="366"/>
      <c r="AL65" s="366"/>
      <c r="AM65" s="366"/>
      <c r="AN65" s="1266" t="s">
        <v>593</v>
      </c>
      <c r="AO65" s="1267"/>
      <c r="AP65" s="1267"/>
      <c r="AQ65" s="1267"/>
      <c r="AR65" s="1267"/>
      <c r="AS65" s="1267"/>
      <c r="AT65" s="1267"/>
      <c r="AU65" s="1267"/>
      <c r="AV65" s="1267"/>
      <c r="AW65" s="1267"/>
      <c r="AX65" s="1267"/>
      <c r="AY65" s="1267"/>
      <c r="AZ65" s="1267"/>
      <c r="BA65" s="1267"/>
      <c r="BB65" s="1267"/>
      <c r="BC65" s="1267"/>
      <c r="BD65" s="1267"/>
      <c r="BE65" s="1267"/>
      <c r="BF65" s="1267"/>
      <c r="BG65" s="1267"/>
      <c r="BH65" s="1267"/>
      <c r="BI65" s="1267"/>
      <c r="BJ65" s="1267"/>
      <c r="BK65" s="1267"/>
      <c r="BL65" s="1267"/>
      <c r="BM65" s="1267"/>
      <c r="BN65" s="1267"/>
      <c r="BO65" s="1267"/>
      <c r="BP65" s="1267"/>
      <c r="BQ65" s="1267"/>
      <c r="BR65" s="1267"/>
      <c r="BS65" s="1267"/>
      <c r="BT65" s="1267"/>
      <c r="BU65" s="1267"/>
      <c r="BV65" s="1267"/>
      <c r="BW65" s="1267"/>
      <c r="BX65" s="1267"/>
      <c r="BY65" s="1267"/>
      <c r="BZ65" s="1267"/>
      <c r="CA65" s="1267"/>
      <c r="CB65" s="1267"/>
      <c r="CC65" s="1267"/>
      <c r="CD65" s="1267"/>
      <c r="CE65" s="1267"/>
      <c r="CF65" s="1267"/>
      <c r="CG65" s="1267"/>
      <c r="CH65" s="1267"/>
      <c r="CI65" s="1267"/>
      <c r="CJ65" s="1267"/>
      <c r="CK65" s="1267"/>
      <c r="CL65" s="1267"/>
      <c r="CM65" s="1267"/>
      <c r="CN65" s="1267"/>
      <c r="CO65" s="1267"/>
      <c r="CP65" s="1267"/>
      <c r="CQ65" s="1267"/>
      <c r="CR65" s="1267"/>
      <c r="CS65" s="1267"/>
      <c r="CT65" s="1267"/>
      <c r="CU65" s="1267"/>
      <c r="CV65" s="1267"/>
      <c r="CW65" s="1267"/>
      <c r="CX65" s="1267"/>
      <c r="CY65" s="1267"/>
      <c r="CZ65" s="1267"/>
      <c r="DA65" s="1267"/>
      <c r="DB65" s="1267"/>
      <c r="DC65" s="1268"/>
      <c r="DE65" s="372"/>
    </row>
    <row r="66" spans="2:109" s="373" customFormat="1" ht="13.2" x14ac:dyDescent="0.2">
      <c r="B66" s="372"/>
      <c r="C66" s="366"/>
      <c r="D66" s="366"/>
      <c r="E66" s="366"/>
      <c r="F66" s="366"/>
      <c r="G66" s="366"/>
      <c r="H66" s="366"/>
      <c r="I66" s="366"/>
      <c r="J66" s="366"/>
      <c r="K66" s="366"/>
      <c r="L66" s="366"/>
      <c r="M66" s="366"/>
      <c r="N66" s="366"/>
      <c r="O66" s="366"/>
      <c r="P66" s="366"/>
      <c r="Q66" s="366"/>
      <c r="R66" s="366"/>
      <c r="S66" s="366"/>
      <c r="T66" s="366"/>
      <c r="U66" s="366"/>
      <c r="V66" s="366"/>
      <c r="W66" s="366"/>
      <c r="X66" s="366"/>
      <c r="Y66" s="366"/>
      <c r="Z66" s="366"/>
      <c r="AA66" s="366"/>
      <c r="AB66" s="366"/>
      <c r="AC66" s="366"/>
      <c r="AD66" s="366"/>
      <c r="AE66" s="366"/>
      <c r="AF66" s="366"/>
      <c r="AG66" s="366"/>
      <c r="AH66" s="366"/>
      <c r="AI66" s="366"/>
      <c r="AJ66" s="366"/>
      <c r="AK66" s="366"/>
      <c r="AL66" s="366"/>
      <c r="AM66" s="366"/>
      <c r="AN66" s="1269"/>
      <c r="AO66" s="1270"/>
      <c r="AP66" s="1270"/>
      <c r="AQ66" s="1270"/>
      <c r="AR66" s="1270"/>
      <c r="AS66" s="1270"/>
      <c r="AT66" s="1270"/>
      <c r="AU66" s="1270"/>
      <c r="AV66" s="1270"/>
      <c r="AW66" s="1270"/>
      <c r="AX66" s="1270"/>
      <c r="AY66" s="1270"/>
      <c r="AZ66" s="1270"/>
      <c r="BA66" s="1270"/>
      <c r="BB66" s="1270"/>
      <c r="BC66" s="1270"/>
      <c r="BD66" s="1270"/>
      <c r="BE66" s="1270"/>
      <c r="BF66" s="1270"/>
      <c r="BG66" s="1270"/>
      <c r="BH66" s="1270"/>
      <c r="BI66" s="1270"/>
      <c r="BJ66" s="1270"/>
      <c r="BK66" s="1270"/>
      <c r="BL66" s="1270"/>
      <c r="BM66" s="1270"/>
      <c r="BN66" s="1270"/>
      <c r="BO66" s="1270"/>
      <c r="BP66" s="1270"/>
      <c r="BQ66" s="1270"/>
      <c r="BR66" s="1270"/>
      <c r="BS66" s="1270"/>
      <c r="BT66" s="1270"/>
      <c r="BU66" s="1270"/>
      <c r="BV66" s="1270"/>
      <c r="BW66" s="1270"/>
      <c r="BX66" s="1270"/>
      <c r="BY66" s="1270"/>
      <c r="BZ66" s="1270"/>
      <c r="CA66" s="1270"/>
      <c r="CB66" s="1270"/>
      <c r="CC66" s="1270"/>
      <c r="CD66" s="1270"/>
      <c r="CE66" s="1270"/>
      <c r="CF66" s="1270"/>
      <c r="CG66" s="1270"/>
      <c r="CH66" s="1270"/>
      <c r="CI66" s="1270"/>
      <c r="CJ66" s="1270"/>
      <c r="CK66" s="1270"/>
      <c r="CL66" s="1270"/>
      <c r="CM66" s="1270"/>
      <c r="CN66" s="1270"/>
      <c r="CO66" s="1270"/>
      <c r="CP66" s="1270"/>
      <c r="CQ66" s="1270"/>
      <c r="CR66" s="1270"/>
      <c r="CS66" s="1270"/>
      <c r="CT66" s="1270"/>
      <c r="CU66" s="1270"/>
      <c r="CV66" s="1270"/>
      <c r="CW66" s="1270"/>
      <c r="CX66" s="1270"/>
      <c r="CY66" s="1270"/>
      <c r="CZ66" s="1270"/>
      <c r="DA66" s="1270"/>
      <c r="DB66" s="1270"/>
      <c r="DC66" s="1271"/>
      <c r="DE66" s="372"/>
    </row>
    <row r="67" spans="2:109" s="373" customFormat="1" ht="13.2" x14ac:dyDescent="0.2">
      <c r="B67" s="372"/>
      <c r="C67" s="366"/>
      <c r="D67" s="366"/>
      <c r="E67" s="366"/>
      <c r="F67" s="366"/>
      <c r="G67" s="366"/>
      <c r="H67" s="366"/>
      <c r="I67" s="366"/>
      <c r="J67" s="366"/>
      <c r="K67" s="366"/>
      <c r="L67" s="366"/>
      <c r="M67" s="366"/>
      <c r="N67" s="366"/>
      <c r="O67" s="366"/>
      <c r="P67" s="366"/>
      <c r="Q67" s="366"/>
      <c r="R67" s="366"/>
      <c r="S67" s="366"/>
      <c r="T67" s="366"/>
      <c r="U67" s="366"/>
      <c r="V67" s="366"/>
      <c r="W67" s="366"/>
      <c r="X67" s="366"/>
      <c r="Y67" s="366"/>
      <c r="Z67" s="366"/>
      <c r="AA67" s="366"/>
      <c r="AB67" s="366"/>
      <c r="AC67" s="366"/>
      <c r="AD67" s="366"/>
      <c r="AE67" s="366"/>
      <c r="AF67" s="366"/>
      <c r="AG67" s="366"/>
      <c r="AH67" s="366"/>
      <c r="AI67" s="366"/>
      <c r="AJ67" s="366"/>
      <c r="AK67" s="366"/>
      <c r="AL67" s="366"/>
      <c r="AM67" s="366"/>
      <c r="AN67" s="1269"/>
      <c r="AO67" s="1270"/>
      <c r="AP67" s="1270"/>
      <c r="AQ67" s="1270"/>
      <c r="AR67" s="1270"/>
      <c r="AS67" s="1270"/>
      <c r="AT67" s="1270"/>
      <c r="AU67" s="1270"/>
      <c r="AV67" s="1270"/>
      <c r="AW67" s="1270"/>
      <c r="AX67" s="1270"/>
      <c r="AY67" s="1270"/>
      <c r="AZ67" s="1270"/>
      <c r="BA67" s="1270"/>
      <c r="BB67" s="1270"/>
      <c r="BC67" s="1270"/>
      <c r="BD67" s="1270"/>
      <c r="BE67" s="1270"/>
      <c r="BF67" s="1270"/>
      <c r="BG67" s="1270"/>
      <c r="BH67" s="1270"/>
      <c r="BI67" s="1270"/>
      <c r="BJ67" s="1270"/>
      <c r="BK67" s="1270"/>
      <c r="BL67" s="1270"/>
      <c r="BM67" s="1270"/>
      <c r="BN67" s="1270"/>
      <c r="BO67" s="1270"/>
      <c r="BP67" s="1270"/>
      <c r="BQ67" s="1270"/>
      <c r="BR67" s="1270"/>
      <c r="BS67" s="1270"/>
      <c r="BT67" s="1270"/>
      <c r="BU67" s="1270"/>
      <c r="BV67" s="1270"/>
      <c r="BW67" s="1270"/>
      <c r="BX67" s="1270"/>
      <c r="BY67" s="1270"/>
      <c r="BZ67" s="1270"/>
      <c r="CA67" s="1270"/>
      <c r="CB67" s="1270"/>
      <c r="CC67" s="1270"/>
      <c r="CD67" s="1270"/>
      <c r="CE67" s="1270"/>
      <c r="CF67" s="1270"/>
      <c r="CG67" s="1270"/>
      <c r="CH67" s="1270"/>
      <c r="CI67" s="1270"/>
      <c r="CJ67" s="1270"/>
      <c r="CK67" s="1270"/>
      <c r="CL67" s="1270"/>
      <c r="CM67" s="1270"/>
      <c r="CN67" s="1270"/>
      <c r="CO67" s="1270"/>
      <c r="CP67" s="1270"/>
      <c r="CQ67" s="1270"/>
      <c r="CR67" s="1270"/>
      <c r="CS67" s="1270"/>
      <c r="CT67" s="1270"/>
      <c r="CU67" s="1270"/>
      <c r="CV67" s="1270"/>
      <c r="CW67" s="1270"/>
      <c r="CX67" s="1270"/>
      <c r="CY67" s="1270"/>
      <c r="CZ67" s="1270"/>
      <c r="DA67" s="1270"/>
      <c r="DB67" s="1270"/>
      <c r="DC67" s="1271"/>
      <c r="DE67" s="372"/>
    </row>
    <row r="68" spans="2:109" s="373" customFormat="1" ht="13.2" x14ac:dyDescent="0.2">
      <c r="B68" s="372"/>
      <c r="C68" s="366"/>
      <c r="D68" s="366"/>
      <c r="E68" s="366"/>
      <c r="F68" s="366"/>
      <c r="G68" s="366"/>
      <c r="H68" s="366"/>
      <c r="I68" s="366"/>
      <c r="J68" s="366"/>
      <c r="K68" s="366"/>
      <c r="L68" s="366"/>
      <c r="M68" s="366"/>
      <c r="N68" s="366"/>
      <c r="O68" s="366"/>
      <c r="P68" s="366"/>
      <c r="Q68" s="366"/>
      <c r="R68" s="366"/>
      <c r="S68" s="366"/>
      <c r="T68" s="366"/>
      <c r="U68" s="366"/>
      <c r="V68" s="366"/>
      <c r="W68" s="366"/>
      <c r="X68" s="366"/>
      <c r="Y68" s="366"/>
      <c r="Z68" s="366"/>
      <c r="AA68" s="366"/>
      <c r="AB68" s="366"/>
      <c r="AC68" s="366"/>
      <c r="AD68" s="366"/>
      <c r="AE68" s="366"/>
      <c r="AF68" s="366"/>
      <c r="AG68" s="366"/>
      <c r="AH68" s="366"/>
      <c r="AI68" s="366"/>
      <c r="AJ68" s="366"/>
      <c r="AK68" s="366"/>
      <c r="AL68" s="366"/>
      <c r="AM68" s="366"/>
      <c r="AN68" s="1269"/>
      <c r="AO68" s="1270"/>
      <c r="AP68" s="1270"/>
      <c r="AQ68" s="1270"/>
      <c r="AR68" s="1270"/>
      <c r="AS68" s="1270"/>
      <c r="AT68" s="1270"/>
      <c r="AU68" s="1270"/>
      <c r="AV68" s="1270"/>
      <c r="AW68" s="1270"/>
      <c r="AX68" s="1270"/>
      <c r="AY68" s="1270"/>
      <c r="AZ68" s="1270"/>
      <c r="BA68" s="1270"/>
      <c r="BB68" s="1270"/>
      <c r="BC68" s="1270"/>
      <c r="BD68" s="1270"/>
      <c r="BE68" s="1270"/>
      <c r="BF68" s="1270"/>
      <c r="BG68" s="1270"/>
      <c r="BH68" s="1270"/>
      <c r="BI68" s="1270"/>
      <c r="BJ68" s="1270"/>
      <c r="BK68" s="1270"/>
      <c r="BL68" s="1270"/>
      <c r="BM68" s="1270"/>
      <c r="BN68" s="1270"/>
      <c r="BO68" s="1270"/>
      <c r="BP68" s="1270"/>
      <c r="BQ68" s="1270"/>
      <c r="BR68" s="1270"/>
      <c r="BS68" s="1270"/>
      <c r="BT68" s="1270"/>
      <c r="BU68" s="1270"/>
      <c r="BV68" s="1270"/>
      <c r="BW68" s="1270"/>
      <c r="BX68" s="1270"/>
      <c r="BY68" s="1270"/>
      <c r="BZ68" s="1270"/>
      <c r="CA68" s="1270"/>
      <c r="CB68" s="1270"/>
      <c r="CC68" s="1270"/>
      <c r="CD68" s="1270"/>
      <c r="CE68" s="1270"/>
      <c r="CF68" s="1270"/>
      <c r="CG68" s="1270"/>
      <c r="CH68" s="1270"/>
      <c r="CI68" s="1270"/>
      <c r="CJ68" s="1270"/>
      <c r="CK68" s="1270"/>
      <c r="CL68" s="1270"/>
      <c r="CM68" s="1270"/>
      <c r="CN68" s="1270"/>
      <c r="CO68" s="1270"/>
      <c r="CP68" s="1270"/>
      <c r="CQ68" s="1270"/>
      <c r="CR68" s="1270"/>
      <c r="CS68" s="1270"/>
      <c r="CT68" s="1270"/>
      <c r="CU68" s="1270"/>
      <c r="CV68" s="1270"/>
      <c r="CW68" s="1270"/>
      <c r="CX68" s="1270"/>
      <c r="CY68" s="1270"/>
      <c r="CZ68" s="1270"/>
      <c r="DA68" s="1270"/>
      <c r="DB68" s="1270"/>
      <c r="DC68" s="1271"/>
      <c r="DE68" s="372"/>
    </row>
    <row r="69" spans="2:109" s="373" customFormat="1" ht="13.2" x14ac:dyDescent="0.2">
      <c r="B69" s="372"/>
      <c r="C69" s="366"/>
      <c r="D69" s="366"/>
      <c r="E69" s="366"/>
      <c r="F69" s="366"/>
      <c r="G69" s="366"/>
      <c r="H69" s="366"/>
      <c r="I69" s="366"/>
      <c r="J69" s="366"/>
      <c r="K69" s="366"/>
      <c r="L69" s="366"/>
      <c r="M69" s="366"/>
      <c r="N69" s="366"/>
      <c r="O69" s="366"/>
      <c r="P69" s="366"/>
      <c r="Q69" s="366"/>
      <c r="R69" s="366"/>
      <c r="S69" s="366"/>
      <c r="T69" s="366"/>
      <c r="U69" s="366"/>
      <c r="V69" s="366"/>
      <c r="W69" s="366"/>
      <c r="X69" s="366"/>
      <c r="Y69" s="366"/>
      <c r="Z69" s="366"/>
      <c r="AA69" s="366"/>
      <c r="AB69" s="366"/>
      <c r="AC69" s="366"/>
      <c r="AD69" s="366"/>
      <c r="AE69" s="366"/>
      <c r="AF69" s="366"/>
      <c r="AG69" s="366"/>
      <c r="AH69" s="366"/>
      <c r="AI69" s="366"/>
      <c r="AJ69" s="366"/>
      <c r="AK69" s="366"/>
      <c r="AL69" s="366"/>
      <c r="AM69" s="366"/>
      <c r="AN69" s="1272"/>
      <c r="AO69" s="1273"/>
      <c r="AP69" s="1273"/>
      <c r="AQ69" s="1273"/>
      <c r="AR69" s="1273"/>
      <c r="AS69" s="1273"/>
      <c r="AT69" s="1273"/>
      <c r="AU69" s="1273"/>
      <c r="AV69" s="1273"/>
      <c r="AW69" s="1273"/>
      <c r="AX69" s="1273"/>
      <c r="AY69" s="1273"/>
      <c r="AZ69" s="1273"/>
      <c r="BA69" s="1273"/>
      <c r="BB69" s="1273"/>
      <c r="BC69" s="1273"/>
      <c r="BD69" s="1273"/>
      <c r="BE69" s="1273"/>
      <c r="BF69" s="1273"/>
      <c r="BG69" s="1273"/>
      <c r="BH69" s="1273"/>
      <c r="BI69" s="1273"/>
      <c r="BJ69" s="1273"/>
      <c r="BK69" s="1273"/>
      <c r="BL69" s="1273"/>
      <c r="BM69" s="1273"/>
      <c r="BN69" s="1273"/>
      <c r="BO69" s="1273"/>
      <c r="BP69" s="1273"/>
      <c r="BQ69" s="1273"/>
      <c r="BR69" s="1273"/>
      <c r="BS69" s="1273"/>
      <c r="BT69" s="1273"/>
      <c r="BU69" s="1273"/>
      <c r="BV69" s="1273"/>
      <c r="BW69" s="1273"/>
      <c r="BX69" s="1273"/>
      <c r="BY69" s="1273"/>
      <c r="BZ69" s="1273"/>
      <c r="CA69" s="1273"/>
      <c r="CB69" s="1273"/>
      <c r="CC69" s="1273"/>
      <c r="CD69" s="1273"/>
      <c r="CE69" s="1273"/>
      <c r="CF69" s="1273"/>
      <c r="CG69" s="1273"/>
      <c r="CH69" s="1273"/>
      <c r="CI69" s="1273"/>
      <c r="CJ69" s="1273"/>
      <c r="CK69" s="1273"/>
      <c r="CL69" s="1273"/>
      <c r="CM69" s="1273"/>
      <c r="CN69" s="1273"/>
      <c r="CO69" s="1273"/>
      <c r="CP69" s="1273"/>
      <c r="CQ69" s="1273"/>
      <c r="CR69" s="1273"/>
      <c r="CS69" s="1273"/>
      <c r="CT69" s="1273"/>
      <c r="CU69" s="1273"/>
      <c r="CV69" s="1273"/>
      <c r="CW69" s="1273"/>
      <c r="CX69" s="1273"/>
      <c r="CY69" s="1273"/>
      <c r="CZ69" s="1273"/>
      <c r="DA69" s="1273"/>
      <c r="DB69" s="1273"/>
      <c r="DC69" s="1274"/>
      <c r="DE69" s="372"/>
    </row>
    <row r="70" spans="2:109" s="373" customFormat="1" ht="13.2" x14ac:dyDescent="0.2">
      <c r="B70" s="372"/>
      <c r="C70" s="366"/>
      <c r="D70" s="366"/>
      <c r="E70" s="366"/>
      <c r="F70" s="366"/>
      <c r="G70" s="366"/>
      <c r="H70" s="394"/>
      <c r="I70" s="394"/>
      <c r="J70" s="395"/>
      <c r="K70" s="395"/>
      <c r="L70" s="396"/>
      <c r="M70" s="395"/>
      <c r="N70" s="396"/>
      <c r="O70" s="366"/>
      <c r="P70" s="366"/>
      <c r="Q70" s="366"/>
      <c r="R70" s="366"/>
      <c r="S70" s="366"/>
      <c r="T70" s="366"/>
      <c r="U70" s="366"/>
      <c r="V70" s="366"/>
      <c r="W70" s="366"/>
      <c r="X70" s="366"/>
      <c r="Y70" s="366"/>
      <c r="Z70" s="366"/>
      <c r="AA70" s="366"/>
      <c r="AB70" s="366"/>
      <c r="AC70" s="366"/>
      <c r="AD70" s="366"/>
      <c r="AE70" s="366"/>
      <c r="AF70" s="366"/>
      <c r="AG70" s="366"/>
      <c r="AH70" s="366"/>
      <c r="AI70" s="366"/>
      <c r="AJ70" s="366"/>
      <c r="AK70" s="366"/>
      <c r="AL70" s="366"/>
      <c r="AM70" s="366"/>
      <c r="AN70" s="381"/>
      <c r="AO70" s="381"/>
      <c r="AP70" s="381"/>
      <c r="AQ70" s="366"/>
      <c r="AR70" s="366"/>
      <c r="AS70" s="366"/>
      <c r="AT70" s="366"/>
      <c r="AU70" s="366"/>
      <c r="AV70" s="366"/>
      <c r="AW70" s="366"/>
      <c r="AX70" s="366"/>
      <c r="AY70" s="366"/>
      <c r="AZ70" s="381"/>
      <c r="BA70" s="381"/>
      <c r="BB70" s="381"/>
      <c r="BC70" s="366"/>
      <c r="BD70" s="366"/>
      <c r="BE70" s="366"/>
      <c r="BF70" s="366"/>
      <c r="BG70" s="366"/>
      <c r="BH70" s="366"/>
      <c r="BI70" s="366"/>
      <c r="BJ70" s="366"/>
      <c r="BK70" s="366"/>
      <c r="BL70" s="381"/>
      <c r="BM70" s="381"/>
      <c r="BN70" s="381"/>
      <c r="BO70" s="366"/>
      <c r="BP70" s="366"/>
      <c r="BQ70" s="366"/>
      <c r="BR70" s="366"/>
      <c r="BS70" s="366"/>
      <c r="BT70" s="366"/>
      <c r="BU70" s="366"/>
      <c r="BV70" s="366"/>
      <c r="BW70" s="366"/>
      <c r="BX70" s="381"/>
      <c r="BY70" s="381"/>
      <c r="BZ70" s="381"/>
      <c r="CA70" s="366"/>
      <c r="CB70" s="366"/>
      <c r="CC70" s="366"/>
      <c r="CD70" s="366"/>
      <c r="CE70" s="366"/>
      <c r="CF70" s="366"/>
      <c r="CG70" s="366"/>
      <c r="CH70" s="366"/>
      <c r="CI70" s="366"/>
      <c r="CJ70" s="381"/>
      <c r="CK70" s="381"/>
      <c r="CL70" s="381"/>
      <c r="CM70" s="366"/>
      <c r="CN70" s="366"/>
      <c r="CO70" s="366"/>
      <c r="CP70" s="366"/>
      <c r="CQ70" s="366"/>
      <c r="CR70" s="366"/>
      <c r="CS70" s="366"/>
      <c r="CT70" s="366"/>
      <c r="CU70" s="366"/>
      <c r="CV70" s="381"/>
      <c r="CW70" s="381"/>
      <c r="CX70" s="381"/>
      <c r="CY70" s="366"/>
      <c r="CZ70" s="366"/>
      <c r="DA70" s="366"/>
      <c r="DB70" s="366"/>
      <c r="DC70" s="366"/>
      <c r="DE70" s="372"/>
    </row>
    <row r="71" spans="2:109" s="373" customFormat="1" ht="13.2" x14ac:dyDescent="0.2">
      <c r="B71" s="372"/>
      <c r="C71" s="366"/>
      <c r="D71" s="366"/>
      <c r="E71" s="366"/>
      <c r="F71" s="366"/>
      <c r="G71" s="397"/>
      <c r="H71" s="366"/>
      <c r="I71" s="398"/>
      <c r="J71" s="395"/>
      <c r="K71" s="395"/>
      <c r="L71" s="396"/>
      <c r="M71" s="395"/>
      <c r="N71" s="396"/>
      <c r="O71" s="366"/>
      <c r="P71" s="366"/>
      <c r="Q71" s="366"/>
      <c r="R71" s="366"/>
      <c r="S71" s="366"/>
      <c r="T71" s="366"/>
      <c r="U71" s="366"/>
      <c r="V71" s="366"/>
      <c r="W71" s="366"/>
      <c r="X71" s="366"/>
      <c r="Y71" s="366"/>
      <c r="Z71" s="366"/>
      <c r="AA71" s="366"/>
      <c r="AB71" s="366"/>
      <c r="AC71" s="366"/>
      <c r="AD71" s="366"/>
      <c r="AE71" s="366"/>
      <c r="AF71" s="366"/>
      <c r="AG71" s="366"/>
      <c r="AH71" s="366"/>
      <c r="AI71" s="366"/>
      <c r="AJ71" s="366"/>
      <c r="AK71" s="366"/>
      <c r="AL71" s="366"/>
      <c r="AM71" s="397"/>
      <c r="AN71" s="366" t="s">
        <v>585</v>
      </c>
      <c r="AO71" s="366"/>
      <c r="AP71" s="366"/>
      <c r="AQ71" s="366"/>
      <c r="AR71" s="366"/>
      <c r="AS71" s="366"/>
      <c r="AT71" s="366"/>
      <c r="AU71" s="366"/>
      <c r="AV71" s="366"/>
      <c r="AW71" s="366"/>
      <c r="AX71" s="366"/>
      <c r="AY71" s="366"/>
      <c r="AZ71" s="366"/>
      <c r="BA71" s="366"/>
      <c r="BB71" s="366"/>
      <c r="BC71" s="366"/>
      <c r="BD71" s="366"/>
      <c r="BE71" s="366"/>
      <c r="BF71" s="366"/>
      <c r="BG71" s="366"/>
      <c r="BH71" s="366"/>
      <c r="BI71" s="366"/>
      <c r="BJ71" s="366"/>
      <c r="BK71" s="366"/>
      <c r="BL71" s="366"/>
      <c r="BM71" s="366"/>
      <c r="BN71" s="366"/>
      <c r="BO71" s="366"/>
      <c r="BP71" s="366"/>
      <c r="BQ71" s="366"/>
      <c r="BR71" s="366"/>
      <c r="BS71" s="366"/>
      <c r="BT71" s="366"/>
      <c r="BU71" s="366"/>
      <c r="BV71" s="366"/>
      <c r="BW71" s="366"/>
      <c r="BX71" s="366"/>
      <c r="BY71" s="366"/>
      <c r="BZ71" s="366"/>
      <c r="CA71" s="366"/>
      <c r="CB71" s="366"/>
      <c r="CC71" s="366"/>
      <c r="CD71" s="366"/>
      <c r="CE71" s="366"/>
      <c r="CF71" s="366"/>
      <c r="CG71" s="366"/>
      <c r="CH71" s="366"/>
      <c r="CI71" s="366"/>
      <c r="CJ71" s="366"/>
      <c r="CK71" s="366"/>
      <c r="CL71" s="366"/>
      <c r="CM71" s="366"/>
      <c r="CN71" s="366"/>
      <c r="CO71" s="366"/>
      <c r="CP71" s="366"/>
      <c r="CQ71" s="366"/>
      <c r="CR71" s="366"/>
      <c r="CS71" s="366"/>
      <c r="CT71" s="366"/>
      <c r="CU71" s="366"/>
      <c r="CV71" s="366"/>
      <c r="CW71" s="366"/>
      <c r="CX71" s="366"/>
      <c r="CY71" s="366"/>
      <c r="CZ71" s="366"/>
      <c r="DA71" s="366"/>
      <c r="DB71" s="366"/>
      <c r="DC71" s="366"/>
      <c r="DE71" s="372"/>
    </row>
    <row r="72" spans="2:109" s="373" customFormat="1" ht="13.2" x14ac:dyDescent="0.2">
      <c r="B72" s="372"/>
      <c r="C72" s="366"/>
      <c r="D72" s="366"/>
      <c r="E72" s="366"/>
      <c r="F72" s="366"/>
      <c r="G72" s="1260"/>
      <c r="H72" s="1260"/>
      <c r="I72" s="1260"/>
      <c r="J72" s="1260"/>
      <c r="K72" s="382"/>
      <c r="L72" s="382"/>
      <c r="M72" s="383"/>
      <c r="N72" s="383"/>
      <c r="O72" s="366"/>
      <c r="P72" s="366"/>
      <c r="Q72" s="366"/>
      <c r="R72" s="366"/>
      <c r="S72" s="366"/>
      <c r="T72" s="366"/>
      <c r="U72" s="366"/>
      <c r="V72" s="366"/>
      <c r="W72" s="366"/>
      <c r="X72" s="366"/>
      <c r="Y72" s="366"/>
      <c r="Z72" s="366"/>
      <c r="AA72" s="366"/>
      <c r="AB72" s="366"/>
      <c r="AC72" s="366"/>
      <c r="AD72" s="366"/>
      <c r="AE72" s="366"/>
      <c r="AF72" s="366"/>
      <c r="AG72" s="366"/>
      <c r="AH72" s="366"/>
      <c r="AI72" s="366"/>
      <c r="AJ72" s="366"/>
      <c r="AK72" s="366"/>
      <c r="AL72" s="366"/>
      <c r="AM72" s="366"/>
      <c r="AN72" s="1263"/>
      <c r="AO72" s="1264"/>
      <c r="AP72" s="1264"/>
      <c r="AQ72" s="1264"/>
      <c r="AR72" s="1264"/>
      <c r="AS72" s="1264"/>
      <c r="AT72" s="1264"/>
      <c r="AU72" s="1264"/>
      <c r="AV72" s="1264"/>
      <c r="AW72" s="1264"/>
      <c r="AX72" s="1264"/>
      <c r="AY72" s="1264"/>
      <c r="AZ72" s="1264"/>
      <c r="BA72" s="1264"/>
      <c r="BB72" s="1264"/>
      <c r="BC72" s="1264"/>
      <c r="BD72" s="1264"/>
      <c r="BE72" s="1264"/>
      <c r="BF72" s="1264"/>
      <c r="BG72" s="1264"/>
      <c r="BH72" s="1264"/>
      <c r="BI72" s="1264"/>
      <c r="BJ72" s="1264"/>
      <c r="BK72" s="1264"/>
      <c r="BL72" s="1264"/>
      <c r="BM72" s="1264"/>
      <c r="BN72" s="1264"/>
      <c r="BO72" s="1265"/>
      <c r="BP72" s="1259" t="s">
        <v>528</v>
      </c>
      <c r="BQ72" s="1259"/>
      <c r="BR72" s="1259"/>
      <c r="BS72" s="1259"/>
      <c r="BT72" s="1259"/>
      <c r="BU72" s="1259"/>
      <c r="BV72" s="1259"/>
      <c r="BW72" s="1259"/>
      <c r="BX72" s="1259" t="s">
        <v>529</v>
      </c>
      <c r="BY72" s="1259"/>
      <c r="BZ72" s="1259"/>
      <c r="CA72" s="1259"/>
      <c r="CB72" s="1259"/>
      <c r="CC72" s="1259"/>
      <c r="CD72" s="1259"/>
      <c r="CE72" s="1259"/>
      <c r="CF72" s="1259" t="s">
        <v>530</v>
      </c>
      <c r="CG72" s="1259"/>
      <c r="CH72" s="1259"/>
      <c r="CI72" s="1259"/>
      <c r="CJ72" s="1259"/>
      <c r="CK72" s="1259"/>
      <c r="CL72" s="1259"/>
      <c r="CM72" s="1259"/>
      <c r="CN72" s="1259" t="s">
        <v>531</v>
      </c>
      <c r="CO72" s="1259"/>
      <c r="CP72" s="1259"/>
      <c r="CQ72" s="1259"/>
      <c r="CR72" s="1259"/>
      <c r="CS72" s="1259"/>
      <c r="CT72" s="1259"/>
      <c r="CU72" s="1259"/>
      <c r="CV72" s="1259" t="s">
        <v>532</v>
      </c>
      <c r="CW72" s="1259"/>
      <c r="CX72" s="1259"/>
      <c r="CY72" s="1259"/>
      <c r="CZ72" s="1259"/>
      <c r="DA72" s="1259"/>
      <c r="DB72" s="1259"/>
      <c r="DC72" s="1259"/>
      <c r="DE72" s="372"/>
    </row>
    <row r="73" spans="2:109" s="373" customFormat="1" ht="13.2" x14ac:dyDescent="0.2">
      <c r="B73" s="372"/>
      <c r="C73" s="366"/>
      <c r="D73" s="366"/>
      <c r="E73" s="366"/>
      <c r="F73" s="366"/>
      <c r="G73" s="1262"/>
      <c r="H73" s="1262"/>
      <c r="I73" s="1262"/>
      <c r="J73" s="1262"/>
      <c r="K73" s="1258"/>
      <c r="L73" s="1258"/>
      <c r="M73" s="1258"/>
      <c r="N73" s="1258"/>
      <c r="O73" s="366"/>
      <c r="P73" s="366"/>
      <c r="Q73" s="366"/>
      <c r="R73" s="366"/>
      <c r="S73" s="366"/>
      <c r="T73" s="366"/>
      <c r="U73" s="366"/>
      <c r="V73" s="366"/>
      <c r="W73" s="366"/>
      <c r="X73" s="366"/>
      <c r="Y73" s="366"/>
      <c r="Z73" s="366"/>
      <c r="AA73" s="366"/>
      <c r="AB73" s="366"/>
      <c r="AC73" s="366"/>
      <c r="AD73" s="366"/>
      <c r="AE73" s="366"/>
      <c r="AF73" s="366"/>
      <c r="AG73" s="366"/>
      <c r="AH73" s="366"/>
      <c r="AI73" s="366"/>
      <c r="AJ73" s="366"/>
      <c r="AK73" s="366"/>
      <c r="AL73" s="366"/>
      <c r="AM73" s="381"/>
      <c r="AN73" s="1257" t="s">
        <v>586</v>
      </c>
      <c r="AO73" s="1257"/>
      <c r="AP73" s="1257"/>
      <c r="AQ73" s="1257"/>
      <c r="AR73" s="1257"/>
      <c r="AS73" s="1257"/>
      <c r="AT73" s="1257"/>
      <c r="AU73" s="1257"/>
      <c r="AV73" s="1257"/>
      <c r="AW73" s="1257"/>
      <c r="AX73" s="1257"/>
      <c r="AY73" s="1257"/>
      <c r="AZ73" s="1257"/>
      <c r="BA73" s="1257"/>
      <c r="BB73" s="1257" t="s">
        <v>587</v>
      </c>
      <c r="BC73" s="1257"/>
      <c r="BD73" s="1257"/>
      <c r="BE73" s="1257"/>
      <c r="BF73" s="1257"/>
      <c r="BG73" s="1257"/>
      <c r="BH73" s="1257"/>
      <c r="BI73" s="1257"/>
      <c r="BJ73" s="1257"/>
      <c r="BK73" s="1257"/>
      <c r="BL73" s="1257"/>
      <c r="BM73" s="1257"/>
      <c r="BN73" s="1257"/>
      <c r="BO73" s="1257"/>
      <c r="BP73" s="1254">
        <v>91.5</v>
      </c>
      <c r="BQ73" s="1254"/>
      <c r="BR73" s="1254"/>
      <c r="BS73" s="1254"/>
      <c r="BT73" s="1254"/>
      <c r="BU73" s="1254"/>
      <c r="BV73" s="1254"/>
      <c r="BW73" s="1254"/>
      <c r="BX73" s="1254">
        <v>80.5</v>
      </c>
      <c r="BY73" s="1254"/>
      <c r="BZ73" s="1254"/>
      <c r="CA73" s="1254"/>
      <c r="CB73" s="1254"/>
      <c r="CC73" s="1254"/>
      <c r="CD73" s="1254"/>
      <c r="CE73" s="1254"/>
      <c r="CF73" s="1254">
        <v>67.900000000000006</v>
      </c>
      <c r="CG73" s="1254"/>
      <c r="CH73" s="1254"/>
      <c r="CI73" s="1254"/>
      <c r="CJ73" s="1254"/>
      <c r="CK73" s="1254"/>
      <c r="CL73" s="1254"/>
      <c r="CM73" s="1254"/>
      <c r="CN73" s="1254">
        <v>61.4</v>
      </c>
      <c r="CO73" s="1254"/>
      <c r="CP73" s="1254"/>
      <c r="CQ73" s="1254"/>
      <c r="CR73" s="1254"/>
      <c r="CS73" s="1254"/>
      <c r="CT73" s="1254"/>
      <c r="CU73" s="1254"/>
      <c r="CV73" s="1254">
        <v>58.6</v>
      </c>
      <c r="CW73" s="1254"/>
      <c r="CX73" s="1254"/>
      <c r="CY73" s="1254"/>
      <c r="CZ73" s="1254"/>
      <c r="DA73" s="1254"/>
      <c r="DB73" s="1254"/>
      <c r="DC73" s="1254"/>
      <c r="DE73" s="372"/>
    </row>
    <row r="74" spans="2:109" s="373" customFormat="1" ht="13.2" x14ac:dyDescent="0.2">
      <c r="B74" s="372"/>
      <c r="C74" s="366"/>
      <c r="D74" s="366"/>
      <c r="E74" s="366"/>
      <c r="F74" s="366"/>
      <c r="G74" s="1262"/>
      <c r="H74" s="1262"/>
      <c r="I74" s="1262"/>
      <c r="J74" s="1262"/>
      <c r="K74" s="1258"/>
      <c r="L74" s="1258"/>
      <c r="M74" s="1258"/>
      <c r="N74" s="1258"/>
      <c r="O74" s="366"/>
      <c r="P74" s="366"/>
      <c r="Q74" s="366"/>
      <c r="R74" s="366"/>
      <c r="S74" s="366"/>
      <c r="T74" s="366"/>
      <c r="U74" s="366"/>
      <c r="V74" s="366"/>
      <c r="W74" s="366"/>
      <c r="X74" s="366"/>
      <c r="Y74" s="366"/>
      <c r="Z74" s="366"/>
      <c r="AA74" s="366"/>
      <c r="AB74" s="366"/>
      <c r="AC74" s="366"/>
      <c r="AD74" s="366"/>
      <c r="AE74" s="366"/>
      <c r="AF74" s="366"/>
      <c r="AG74" s="366"/>
      <c r="AH74" s="366"/>
      <c r="AI74" s="366"/>
      <c r="AJ74" s="366"/>
      <c r="AK74" s="366"/>
      <c r="AL74" s="366"/>
      <c r="AM74" s="381"/>
      <c r="AN74" s="1257"/>
      <c r="AO74" s="1257"/>
      <c r="AP74" s="1257"/>
      <c r="AQ74" s="1257"/>
      <c r="AR74" s="1257"/>
      <c r="AS74" s="1257"/>
      <c r="AT74" s="1257"/>
      <c r="AU74" s="1257"/>
      <c r="AV74" s="1257"/>
      <c r="AW74" s="1257"/>
      <c r="AX74" s="1257"/>
      <c r="AY74" s="1257"/>
      <c r="AZ74" s="1257"/>
      <c r="BA74" s="1257"/>
      <c r="BB74" s="1257"/>
      <c r="BC74" s="1257"/>
      <c r="BD74" s="1257"/>
      <c r="BE74" s="1257"/>
      <c r="BF74" s="1257"/>
      <c r="BG74" s="1257"/>
      <c r="BH74" s="1257"/>
      <c r="BI74" s="1257"/>
      <c r="BJ74" s="1257"/>
      <c r="BK74" s="1257"/>
      <c r="BL74" s="1257"/>
      <c r="BM74" s="1257"/>
      <c r="BN74" s="1257"/>
      <c r="BO74" s="1257"/>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c r="DE74" s="372"/>
    </row>
    <row r="75" spans="2:109" s="373" customFormat="1" ht="13.2" x14ac:dyDescent="0.2">
      <c r="B75" s="372"/>
      <c r="C75" s="366"/>
      <c r="D75" s="366"/>
      <c r="E75" s="366"/>
      <c r="F75" s="366"/>
      <c r="G75" s="1262"/>
      <c r="H75" s="1262"/>
      <c r="I75" s="1260"/>
      <c r="J75" s="1260"/>
      <c r="K75" s="1261"/>
      <c r="L75" s="1261"/>
      <c r="M75" s="1261"/>
      <c r="N75" s="1261"/>
      <c r="O75" s="366"/>
      <c r="P75" s="366"/>
      <c r="Q75" s="366"/>
      <c r="R75" s="366"/>
      <c r="S75" s="366"/>
      <c r="T75" s="366"/>
      <c r="U75" s="366"/>
      <c r="V75" s="366"/>
      <c r="W75" s="366"/>
      <c r="X75" s="366"/>
      <c r="Y75" s="366"/>
      <c r="Z75" s="366"/>
      <c r="AA75" s="366"/>
      <c r="AB75" s="366"/>
      <c r="AC75" s="366"/>
      <c r="AD75" s="366"/>
      <c r="AE75" s="366"/>
      <c r="AF75" s="366"/>
      <c r="AG75" s="366"/>
      <c r="AH75" s="366"/>
      <c r="AI75" s="366"/>
      <c r="AJ75" s="366"/>
      <c r="AK75" s="366"/>
      <c r="AL75" s="366"/>
      <c r="AM75" s="381"/>
      <c r="AN75" s="1257"/>
      <c r="AO75" s="1257"/>
      <c r="AP75" s="1257"/>
      <c r="AQ75" s="1257"/>
      <c r="AR75" s="1257"/>
      <c r="AS75" s="1257"/>
      <c r="AT75" s="1257"/>
      <c r="AU75" s="1257"/>
      <c r="AV75" s="1257"/>
      <c r="AW75" s="1257"/>
      <c r="AX75" s="1257"/>
      <c r="AY75" s="1257"/>
      <c r="AZ75" s="1257"/>
      <c r="BA75" s="1257"/>
      <c r="BB75" s="1257" t="s">
        <v>591</v>
      </c>
      <c r="BC75" s="1257"/>
      <c r="BD75" s="1257"/>
      <c r="BE75" s="1257"/>
      <c r="BF75" s="1257"/>
      <c r="BG75" s="1257"/>
      <c r="BH75" s="1257"/>
      <c r="BI75" s="1257"/>
      <c r="BJ75" s="1257"/>
      <c r="BK75" s="1257"/>
      <c r="BL75" s="1257"/>
      <c r="BM75" s="1257"/>
      <c r="BN75" s="1257"/>
      <c r="BO75" s="1257"/>
      <c r="BP75" s="1254">
        <v>11.8</v>
      </c>
      <c r="BQ75" s="1254"/>
      <c r="BR75" s="1254"/>
      <c r="BS75" s="1254"/>
      <c r="BT75" s="1254"/>
      <c r="BU75" s="1254"/>
      <c r="BV75" s="1254"/>
      <c r="BW75" s="1254"/>
      <c r="BX75" s="1254">
        <v>11.3</v>
      </c>
      <c r="BY75" s="1254"/>
      <c r="BZ75" s="1254"/>
      <c r="CA75" s="1254"/>
      <c r="CB75" s="1254"/>
      <c r="CC75" s="1254"/>
      <c r="CD75" s="1254"/>
      <c r="CE75" s="1254"/>
      <c r="CF75" s="1254">
        <v>10.6</v>
      </c>
      <c r="CG75" s="1254"/>
      <c r="CH75" s="1254"/>
      <c r="CI75" s="1254"/>
      <c r="CJ75" s="1254"/>
      <c r="CK75" s="1254"/>
      <c r="CL75" s="1254"/>
      <c r="CM75" s="1254"/>
      <c r="CN75" s="1254">
        <v>11.2</v>
      </c>
      <c r="CO75" s="1254"/>
      <c r="CP75" s="1254"/>
      <c r="CQ75" s="1254"/>
      <c r="CR75" s="1254"/>
      <c r="CS75" s="1254"/>
      <c r="CT75" s="1254"/>
      <c r="CU75" s="1254"/>
      <c r="CV75" s="1254">
        <v>10.9</v>
      </c>
      <c r="CW75" s="1254"/>
      <c r="CX75" s="1254"/>
      <c r="CY75" s="1254"/>
      <c r="CZ75" s="1254"/>
      <c r="DA75" s="1254"/>
      <c r="DB75" s="1254"/>
      <c r="DC75" s="1254"/>
      <c r="DE75" s="372"/>
    </row>
    <row r="76" spans="2:109" s="373" customFormat="1" ht="13.2" x14ac:dyDescent="0.2">
      <c r="B76" s="372"/>
      <c r="C76" s="366"/>
      <c r="D76" s="366"/>
      <c r="E76" s="366"/>
      <c r="F76" s="366"/>
      <c r="G76" s="1262"/>
      <c r="H76" s="1262"/>
      <c r="I76" s="1260"/>
      <c r="J76" s="1260"/>
      <c r="K76" s="1261"/>
      <c r="L76" s="1261"/>
      <c r="M76" s="1261"/>
      <c r="N76" s="1261"/>
      <c r="O76" s="366"/>
      <c r="P76" s="366"/>
      <c r="Q76" s="366"/>
      <c r="R76" s="366"/>
      <c r="S76" s="366"/>
      <c r="T76" s="366"/>
      <c r="U76" s="366"/>
      <c r="V76" s="366"/>
      <c r="W76" s="366"/>
      <c r="X76" s="366"/>
      <c r="Y76" s="366"/>
      <c r="Z76" s="366"/>
      <c r="AA76" s="366"/>
      <c r="AB76" s="366"/>
      <c r="AC76" s="366"/>
      <c r="AD76" s="366"/>
      <c r="AE76" s="366"/>
      <c r="AF76" s="366"/>
      <c r="AG76" s="366"/>
      <c r="AH76" s="366"/>
      <c r="AI76" s="366"/>
      <c r="AJ76" s="366"/>
      <c r="AK76" s="366"/>
      <c r="AL76" s="366"/>
      <c r="AM76" s="381"/>
      <c r="AN76" s="1257"/>
      <c r="AO76" s="1257"/>
      <c r="AP76" s="1257"/>
      <c r="AQ76" s="1257"/>
      <c r="AR76" s="1257"/>
      <c r="AS76" s="1257"/>
      <c r="AT76" s="1257"/>
      <c r="AU76" s="1257"/>
      <c r="AV76" s="1257"/>
      <c r="AW76" s="1257"/>
      <c r="AX76" s="1257"/>
      <c r="AY76" s="1257"/>
      <c r="AZ76" s="1257"/>
      <c r="BA76" s="1257"/>
      <c r="BB76" s="1257"/>
      <c r="BC76" s="1257"/>
      <c r="BD76" s="1257"/>
      <c r="BE76" s="1257"/>
      <c r="BF76" s="1257"/>
      <c r="BG76" s="1257"/>
      <c r="BH76" s="1257"/>
      <c r="BI76" s="1257"/>
      <c r="BJ76" s="1257"/>
      <c r="BK76" s="1257"/>
      <c r="BL76" s="1257"/>
      <c r="BM76" s="1257"/>
      <c r="BN76" s="1257"/>
      <c r="BO76" s="1257"/>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c r="DE76" s="372"/>
    </row>
    <row r="77" spans="2:109" s="373" customFormat="1" ht="13.2" x14ac:dyDescent="0.2">
      <c r="B77" s="372"/>
      <c r="C77" s="366"/>
      <c r="D77" s="366"/>
      <c r="E77" s="366"/>
      <c r="F77" s="366"/>
      <c r="G77" s="1260"/>
      <c r="H77" s="1260"/>
      <c r="I77" s="1260"/>
      <c r="J77" s="1260"/>
      <c r="K77" s="1258"/>
      <c r="L77" s="1258"/>
      <c r="M77" s="1258"/>
      <c r="N77" s="1258"/>
      <c r="O77" s="366"/>
      <c r="P77" s="366"/>
      <c r="Q77" s="366"/>
      <c r="R77" s="366"/>
      <c r="S77" s="366"/>
      <c r="T77" s="366"/>
      <c r="U77" s="366"/>
      <c r="V77" s="366"/>
      <c r="W77" s="366"/>
      <c r="X77" s="366"/>
      <c r="Y77" s="366"/>
      <c r="Z77" s="366"/>
      <c r="AA77" s="366"/>
      <c r="AB77" s="366"/>
      <c r="AC77" s="366"/>
      <c r="AD77" s="366"/>
      <c r="AE77" s="366"/>
      <c r="AF77" s="366"/>
      <c r="AG77" s="366"/>
      <c r="AH77" s="366"/>
      <c r="AI77" s="366"/>
      <c r="AJ77" s="366"/>
      <c r="AK77" s="366"/>
      <c r="AL77" s="366"/>
      <c r="AM77" s="366"/>
      <c r="AN77" s="1259" t="s">
        <v>589</v>
      </c>
      <c r="AO77" s="1259"/>
      <c r="AP77" s="1259"/>
      <c r="AQ77" s="1259"/>
      <c r="AR77" s="1259"/>
      <c r="AS77" s="1259"/>
      <c r="AT77" s="1259"/>
      <c r="AU77" s="1259"/>
      <c r="AV77" s="1259"/>
      <c r="AW77" s="1259"/>
      <c r="AX77" s="1259"/>
      <c r="AY77" s="1259"/>
      <c r="AZ77" s="1259"/>
      <c r="BA77" s="1259"/>
      <c r="BB77" s="1257" t="s">
        <v>587</v>
      </c>
      <c r="BC77" s="1257"/>
      <c r="BD77" s="1257"/>
      <c r="BE77" s="1257"/>
      <c r="BF77" s="1257"/>
      <c r="BG77" s="1257"/>
      <c r="BH77" s="1257"/>
      <c r="BI77" s="1257"/>
      <c r="BJ77" s="1257"/>
      <c r="BK77" s="1257"/>
      <c r="BL77" s="1257"/>
      <c r="BM77" s="1257"/>
      <c r="BN77" s="1257"/>
      <c r="BO77" s="1257"/>
      <c r="BP77" s="1254">
        <v>19</v>
      </c>
      <c r="BQ77" s="1254"/>
      <c r="BR77" s="1254"/>
      <c r="BS77" s="1254"/>
      <c r="BT77" s="1254"/>
      <c r="BU77" s="1254"/>
      <c r="BV77" s="1254"/>
      <c r="BW77" s="1254"/>
      <c r="BX77" s="1254">
        <v>18</v>
      </c>
      <c r="BY77" s="1254"/>
      <c r="BZ77" s="1254"/>
      <c r="CA77" s="1254"/>
      <c r="CB77" s="1254"/>
      <c r="CC77" s="1254"/>
      <c r="CD77" s="1254"/>
      <c r="CE77" s="1254"/>
      <c r="CF77" s="1254">
        <v>13.1</v>
      </c>
      <c r="CG77" s="1254"/>
      <c r="CH77" s="1254"/>
      <c r="CI77" s="1254"/>
      <c r="CJ77" s="1254"/>
      <c r="CK77" s="1254"/>
      <c r="CL77" s="1254"/>
      <c r="CM77" s="1254"/>
      <c r="CN77" s="1254">
        <v>10.9</v>
      </c>
      <c r="CO77" s="1254"/>
      <c r="CP77" s="1254"/>
      <c r="CQ77" s="1254"/>
      <c r="CR77" s="1254"/>
      <c r="CS77" s="1254"/>
      <c r="CT77" s="1254"/>
      <c r="CU77" s="1254"/>
      <c r="CV77" s="1254">
        <v>13.6</v>
      </c>
      <c r="CW77" s="1254"/>
      <c r="CX77" s="1254"/>
      <c r="CY77" s="1254"/>
      <c r="CZ77" s="1254"/>
      <c r="DA77" s="1254"/>
      <c r="DB77" s="1254"/>
      <c r="DC77" s="1254"/>
      <c r="DE77" s="372"/>
    </row>
    <row r="78" spans="2:109" s="373" customFormat="1" ht="13.2" x14ac:dyDescent="0.2">
      <c r="B78" s="372"/>
      <c r="C78" s="366"/>
      <c r="D78" s="366"/>
      <c r="E78" s="366"/>
      <c r="F78" s="366"/>
      <c r="G78" s="1260"/>
      <c r="H78" s="1260"/>
      <c r="I78" s="1260"/>
      <c r="J78" s="1260"/>
      <c r="K78" s="1258"/>
      <c r="L78" s="1258"/>
      <c r="M78" s="1258"/>
      <c r="N78" s="1258"/>
      <c r="O78" s="366"/>
      <c r="P78" s="366"/>
      <c r="Q78" s="366"/>
      <c r="R78" s="366"/>
      <c r="S78" s="366"/>
      <c r="T78" s="366"/>
      <c r="U78" s="366"/>
      <c r="V78" s="366"/>
      <c r="W78" s="366"/>
      <c r="X78" s="366"/>
      <c r="Y78" s="366"/>
      <c r="Z78" s="366"/>
      <c r="AA78" s="366"/>
      <c r="AB78" s="366"/>
      <c r="AC78" s="366"/>
      <c r="AD78" s="366"/>
      <c r="AE78" s="366"/>
      <c r="AF78" s="366"/>
      <c r="AG78" s="366"/>
      <c r="AH78" s="366"/>
      <c r="AI78" s="366"/>
      <c r="AJ78" s="366"/>
      <c r="AK78" s="366"/>
      <c r="AL78" s="366"/>
      <c r="AM78" s="366"/>
      <c r="AN78" s="1259"/>
      <c r="AO78" s="1259"/>
      <c r="AP78" s="1259"/>
      <c r="AQ78" s="1259"/>
      <c r="AR78" s="1259"/>
      <c r="AS78" s="1259"/>
      <c r="AT78" s="1259"/>
      <c r="AU78" s="1259"/>
      <c r="AV78" s="1259"/>
      <c r="AW78" s="1259"/>
      <c r="AX78" s="1259"/>
      <c r="AY78" s="1259"/>
      <c r="AZ78" s="1259"/>
      <c r="BA78" s="1259"/>
      <c r="BB78" s="1257"/>
      <c r="BC78" s="1257"/>
      <c r="BD78" s="1257"/>
      <c r="BE78" s="1257"/>
      <c r="BF78" s="1257"/>
      <c r="BG78" s="1257"/>
      <c r="BH78" s="1257"/>
      <c r="BI78" s="1257"/>
      <c r="BJ78" s="1257"/>
      <c r="BK78" s="1257"/>
      <c r="BL78" s="1257"/>
      <c r="BM78" s="1257"/>
      <c r="BN78" s="1257"/>
      <c r="BO78" s="1257"/>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c r="DE78" s="372"/>
    </row>
    <row r="79" spans="2:109" s="373" customFormat="1" ht="13.2" x14ac:dyDescent="0.2">
      <c r="B79" s="372"/>
      <c r="C79" s="366"/>
      <c r="D79" s="366"/>
      <c r="E79" s="366"/>
      <c r="F79" s="366"/>
      <c r="G79" s="1260"/>
      <c r="H79" s="1260"/>
      <c r="I79" s="1255"/>
      <c r="J79" s="1255"/>
      <c r="K79" s="1256"/>
      <c r="L79" s="1256"/>
      <c r="M79" s="1256"/>
      <c r="N79" s="1256"/>
      <c r="O79" s="366"/>
      <c r="P79" s="366"/>
      <c r="Q79" s="366"/>
      <c r="R79" s="366"/>
      <c r="S79" s="366"/>
      <c r="T79" s="366"/>
      <c r="U79" s="366"/>
      <c r="V79" s="366"/>
      <c r="W79" s="366"/>
      <c r="X79" s="366"/>
      <c r="Y79" s="366"/>
      <c r="Z79" s="366"/>
      <c r="AA79" s="366"/>
      <c r="AB79" s="366"/>
      <c r="AC79" s="366"/>
      <c r="AD79" s="366"/>
      <c r="AE79" s="366"/>
      <c r="AF79" s="366"/>
      <c r="AG79" s="366"/>
      <c r="AH79" s="366"/>
      <c r="AI79" s="366"/>
      <c r="AJ79" s="366"/>
      <c r="AK79" s="366"/>
      <c r="AL79" s="366"/>
      <c r="AM79" s="366"/>
      <c r="AN79" s="1259"/>
      <c r="AO79" s="1259"/>
      <c r="AP79" s="1259"/>
      <c r="AQ79" s="1259"/>
      <c r="AR79" s="1259"/>
      <c r="AS79" s="1259"/>
      <c r="AT79" s="1259"/>
      <c r="AU79" s="1259"/>
      <c r="AV79" s="1259"/>
      <c r="AW79" s="1259"/>
      <c r="AX79" s="1259"/>
      <c r="AY79" s="1259"/>
      <c r="AZ79" s="1259"/>
      <c r="BA79" s="1259"/>
      <c r="BB79" s="1257" t="s">
        <v>591</v>
      </c>
      <c r="BC79" s="1257"/>
      <c r="BD79" s="1257"/>
      <c r="BE79" s="1257"/>
      <c r="BF79" s="1257"/>
      <c r="BG79" s="1257"/>
      <c r="BH79" s="1257"/>
      <c r="BI79" s="1257"/>
      <c r="BJ79" s="1257"/>
      <c r="BK79" s="1257"/>
      <c r="BL79" s="1257"/>
      <c r="BM79" s="1257"/>
      <c r="BN79" s="1257"/>
      <c r="BO79" s="1257"/>
      <c r="BP79" s="1254">
        <v>3.6</v>
      </c>
      <c r="BQ79" s="1254"/>
      <c r="BR79" s="1254"/>
      <c r="BS79" s="1254"/>
      <c r="BT79" s="1254"/>
      <c r="BU79" s="1254"/>
      <c r="BV79" s="1254"/>
      <c r="BW79" s="1254"/>
      <c r="BX79" s="1254">
        <v>3.5</v>
      </c>
      <c r="BY79" s="1254"/>
      <c r="BZ79" s="1254"/>
      <c r="CA79" s="1254"/>
      <c r="CB79" s="1254"/>
      <c r="CC79" s="1254"/>
      <c r="CD79" s="1254"/>
      <c r="CE79" s="1254"/>
      <c r="CF79" s="1254">
        <v>3.6</v>
      </c>
      <c r="CG79" s="1254"/>
      <c r="CH79" s="1254"/>
      <c r="CI79" s="1254"/>
      <c r="CJ79" s="1254"/>
      <c r="CK79" s="1254"/>
      <c r="CL79" s="1254"/>
      <c r="CM79" s="1254"/>
      <c r="CN79" s="1254">
        <v>4</v>
      </c>
      <c r="CO79" s="1254"/>
      <c r="CP79" s="1254"/>
      <c r="CQ79" s="1254"/>
      <c r="CR79" s="1254"/>
      <c r="CS79" s="1254"/>
      <c r="CT79" s="1254"/>
      <c r="CU79" s="1254"/>
      <c r="CV79" s="1254">
        <v>4.3</v>
      </c>
      <c r="CW79" s="1254"/>
      <c r="CX79" s="1254"/>
      <c r="CY79" s="1254"/>
      <c r="CZ79" s="1254"/>
      <c r="DA79" s="1254"/>
      <c r="DB79" s="1254"/>
      <c r="DC79" s="1254"/>
      <c r="DE79" s="372"/>
    </row>
    <row r="80" spans="2:109" s="373" customFormat="1" ht="13.2" x14ac:dyDescent="0.2">
      <c r="B80" s="372"/>
      <c r="C80" s="366"/>
      <c r="D80" s="366"/>
      <c r="E80" s="366"/>
      <c r="F80" s="366"/>
      <c r="G80" s="1260"/>
      <c r="H80" s="1260"/>
      <c r="I80" s="1255"/>
      <c r="J80" s="1255"/>
      <c r="K80" s="1256"/>
      <c r="L80" s="1256"/>
      <c r="M80" s="1256"/>
      <c r="N80" s="1256"/>
      <c r="O80" s="366"/>
      <c r="P80" s="366"/>
      <c r="Q80" s="366"/>
      <c r="R80" s="366"/>
      <c r="S80" s="366"/>
      <c r="T80" s="366"/>
      <c r="U80" s="366"/>
      <c r="V80" s="366"/>
      <c r="W80" s="366"/>
      <c r="X80" s="366"/>
      <c r="Y80" s="366"/>
      <c r="Z80" s="366"/>
      <c r="AA80" s="366"/>
      <c r="AB80" s="366"/>
      <c r="AC80" s="366"/>
      <c r="AD80" s="366"/>
      <c r="AE80" s="366"/>
      <c r="AF80" s="366"/>
      <c r="AG80" s="366"/>
      <c r="AH80" s="366"/>
      <c r="AI80" s="366"/>
      <c r="AJ80" s="366"/>
      <c r="AK80" s="366"/>
      <c r="AL80" s="366"/>
      <c r="AM80" s="366"/>
      <c r="AN80" s="1259"/>
      <c r="AO80" s="1259"/>
      <c r="AP80" s="1259"/>
      <c r="AQ80" s="1259"/>
      <c r="AR80" s="1259"/>
      <c r="AS80" s="1259"/>
      <c r="AT80" s="1259"/>
      <c r="AU80" s="1259"/>
      <c r="AV80" s="1259"/>
      <c r="AW80" s="1259"/>
      <c r="AX80" s="1259"/>
      <c r="AY80" s="1259"/>
      <c r="AZ80" s="1259"/>
      <c r="BA80" s="1259"/>
      <c r="BB80" s="1257"/>
      <c r="BC80" s="1257"/>
      <c r="BD80" s="1257"/>
      <c r="BE80" s="1257"/>
      <c r="BF80" s="1257"/>
      <c r="BG80" s="1257"/>
      <c r="BH80" s="1257"/>
      <c r="BI80" s="1257"/>
      <c r="BJ80" s="1257"/>
      <c r="BK80" s="1257"/>
      <c r="BL80" s="1257"/>
      <c r="BM80" s="1257"/>
      <c r="BN80" s="1257"/>
      <c r="BO80" s="1257"/>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c r="DE80" s="372"/>
    </row>
    <row r="81" spans="2:109" ht="13.2" x14ac:dyDescent="0.2">
      <c r="B81" s="372"/>
    </row>
    <row r="82" spans="2:109" ht="16.2"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2"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2" x14ac:dyDescent="0.2">
      <c r="DD84" s="366"/>
      <c r="DE84" s="366"/>
    </row>
    <row r="85" spans="2:109" ht="13.2" x14ac:dyDescent="0.2">
      <c r="DD85" s="366"/>
      <c r="DE85" s="366"/>
    </row>
  </sheetData>
  <sheetProtection algorithmName="SHA-512" hashValue="9uky2wJlTeS1DiwGMdY0br58zQDdf+X4Lse7w7/iD3Nxi/R6pf4yh65Tqmm9jaYmsbr3NgEtS/RJWgDaGUSQNA==" saltValue="vyAMnPRaaYOT+kJLXhXf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D64883-EA00-43C6-87BA-239AC8A8445B}">
  <sheetPr>
    <pageSetUpPr fitToPage="1"/>
  </sheetPr>
  <dimension ref="A1:DR125"/>
  <sheetViews>
    <sheetView showGridLines="0" topLeftCell="A109" zoomScaleNormal="10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2" x14ac:dyDescent="0.2">
      <c r="S2" s="259"/>
      <c r="AH2" s="259"/>
    </row>
    <row r="3" spans="1: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2" x14ac:dyDescent="0.2"/>
    <row r="5" spans="1:34" ht="13.2" x14ac:dyDescent="0.2"/>
    <row r="6" spans="1:34" ht="13.2" x14ac:dyDescent="0.2"/>
    <row r="7" spans="1:34" ht="13.2" x14ac:dyDescent="0.2"/>
    <row r="8" spans="1:34" ht="13.2" x14ac:dyDescent="0.2"/>
    <row r="9" spans="1:34" ht="13.2" x14ac:dyDescent="0.2">
      <c r="AH9" s="259"/>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wcZu35TSG5fNmJsJgUBYtQVxzbLcFctuy4IXuA4VDba7puDf9BfxU6Ku/287vrliLww3YGVNigGquvaAAf4gMw==" saltValue="nuSaopIJ5Hw8MHdsXsw4u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65FDFE-F4B3-4CFB-A4AB-4BFDBABFDAFB}">
  <sheetPr>
    <pageSetUpPr fitToPage="1"/>
  </sheetPr>
  <dimension ref="A1:DR125"/>
  <sheetViews>
    <sheetView showGridLines="0" topLeftCell="A87" zoomScale="70" zoomScaleNormal="70" zoomScaleSheetLayoutView="55" workbookViewId="0">
      <selection activeCell="AE38" sqref="AE38"/>
    </sheetView>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2" x14ac:dyDescent="0.2">
      <c r="S2" s="259"/>
      <c r="AH2" s="259"/>
    </row>
    <row r="3" spans="2:34"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2" x14ac:dyDescent="0.2"/>
    <row r="5" spans="2:34" ht="13.2" x14ac:dyDescent="0.2"/>
    <row r="6" spans="2:34" ht="13.2" x14ac:dyDescent="0.2"/>
    <row r="7" spans="2:34" ht="13.2" x14ac:dyDescent="0.2"/>
    <row r="8" spans="2:34" ht="13.2" x14ac:dyDescent="0.2"/>
    <row r="9" spans="2:34" ht="13.2" x14ac:dyDescent="0.2">
      <c r="AH9" s="259"/>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9"/>
    </row>
    <row r="18" spans="12:34" ht="13.2" x14ac:dyDescent="0.2"/>
    <row r="19" spans="12:34" ht="13.2" x14ac:dyDescent="0.2"/>
    <row r="20" spans="12:34" ht="13.2" x14ac:dyDescent="0.2">
      <c r="AH20" s="259"/>
    </row>
    <row r="21" spans="12:34" ht="13.2" x14ac:dyDescent="0.2">
      <c r="AH21" s="259"/>
    </row>
    <row r="22" spans="12:34" ht="13.2" x14ac:dyDescent="0.2"/>
    <row r="23" spans="12:34" ht="13.2" x14ac:dyDescent="0.2"/>
    <row r="24" spans="12:34" ht="13.2" x14ac:dyDescent="0.2">
      <c r="Q24" s="259"/>
    </row>
    <row r="25" spans="12:34" ht="13.2" x14ac:dyDescent="0.2"/>
    <row r="26" spans="12:34" ht="13.2" x14ac:dyDescent="0.2"/>
    <row r="27" spans="12:34" ht="13.2" x14ac:dyDescent="0.2"/>
    <row r="28" spans="12:34" ht="13.2" x14ac:dyDescent="0.2">
      <c r="O28" s="259"/>
      <c r="T28" s="259"/>
      <c r="AH28" s="259"/>
    </row>
    <row r="29" spans="12:34" ht="13.2" x14ac:dyDescent="0.2"/>
    <row r="30" spans="12:34" ht="13.2" x14ac:dyDescent="0.2"/>
    <row r="31" spans="12:34" ht="13.2" x14ac:dyDescent="0.2">
      <c r="Q31" s="259"/>
    </row>
    <row r="32" spans="12:34" ht="13.2" x14ac:dyDescent="0.2">
      <c r="L32" s="259"/>
    </row>
    <row r="33" spans="2:34" ht="13.2" x14ac:dyDescent="0.2">
      <c r="C33" s="259"/>
      <c r="E33" s="259"/>
      <c r="G33" s="259"/>
      <c r="I33" s="259"/>
      <c r="X33" s="259"/>
    </row>
    <row r="34" spans="2:34" ht="13.2" x14ac:dyDescent="0.2">
      <c r="B34" s="259"/>
      <c r="P34" s="259"/>
      <c r="R34" s="259"/>
      <c r="T34" s="259"/>
    </row>
    <row r="35" spans="2:34" ht="13.2" x14ac:dyDescent="0.2">
      <c r="D35" s="259"/>
      <c r="W35" s="259"/>
      <c r="AC35" s="259"/>
      <c r="AD35" s="259"/>
      <c r="AE35" s="259"/>
      <c r="AF35" s="259"/>
      <c r="AG35" s="259"/>
      <c r="AH35" s="259"/>
    </row>
    <row r="36" spans="2:34" ht="13.2" x14ac:dyDescent="0.2">
      <c r="H36" s="259"/>
      <c r="J36" s="259"/>
      <c r="K36" s="259"/>
      <c r="M36" s="259"/>
      <c r="Y36" s="259"/>
      <c r="Z36" s="259"/>
      <c r="AA36" s="259"/>
      <c r="AB36" s="259"/>
      <c r="AC36" s="259"/>
      <c r="AD36" s="259"/>
      <c r="AE36" s="259"/>
      <c r="AF36" s="259"/>
      <c r="AG36" s="259"/>
      <c r="AH36" s="259"/>
    </row>
    <row r="37" spans="2:34" ht="13.2" x14ac:dyDescent="0.2">
      <c r="AH37" s="259"/>
    </row>
    <row r="38" spans="2:34" ht="13.2" x14ac:dyDescent="0.2">
      <c r="AG38" s="259"/>
      <c r="AH38" s="259"/>
    </row>
    <row r="39" spans="2:34" ht="13.2" x14ac:dyDescent="0.2"/>
    <row r="40" spans="2:34" ht="13.2" x14ac:dyDescent="0.2">
      <c r="X40" s="259"/>
    </row>
    <row r="41" spans="2:34" ht="13.2" x14ac:dyDescent="0.2">
      <c r="R41" s="259"/>
    </row>
    <row r="42" spans="2:34" ht="13.2" x14ac:dyDescent="0.2">
      <c r="W42" s="259"/>
    </row>
    <row r="43" spans="2:34" ht="13.2" x14ac:dyDescent="0.2">
      <c r="Y43" s="259"/>
      <c r="Z43" s="259"/>
      <c r="AA43" s="259"/>
      <c r="AB43" s="259"/>
      <c r="AC43" s="259"/>
      <c r="AD43" s="259"/>
      <c r="AE43" s="259"/>
      <c r="AF43" s="259"/>
      <c r="AG43" s="259"/>
      <c r="AH43" s="259"/>
    </row>
    <row r="44" spans="2:34" ht="13.2" x14ac:dyDescent="0.2">
      <c r="AH44" s="259"/>
    </row>
    <row r="45" spans="2:34" ht="13.2" x14ac:dyDescent="0.2">
      <c r="X45" s="259"/>
    </row>
    <row r="46" spans="2:34" ht="13.2" x14ac:dyDescent="0.2"/>
    <row r="47" spans="2:34" ht="13.2" x14ac:dyDescent="0.2"/>
    <row r="48" spans="2:34" ht="13.2" x14ac:dyDescent="0.2">
      <c r="W48" s="259"/>
      <c r="Y48" s="259"/>
      <c r="Z48" s="259"/>
      <c r="AA48" s="259"/>
      <c r="AB48" s="259"/>
      <c r="AC48" s="259"/>
      <c r="AD48" s="259"/>
      <c r="AE48" s="259"/>
      <c r="AF48" s="259"/>
      <c r="AG48" s="259"/>
      <c r="AH48" s="259"/>
    </row>
    <row r="49" spans="28:34" ht="13.2" x14ac:dyDescent="0.2"/>
    <row r="50" spans="28:34" ht="13.2" x14ac:dyDescent="0.2">
      <c r="AE50" s="259"/>
      <c r="AF50" s="259"/>
      <c r="AG50" s="259"/>
      <c r="AH50" s="259"/>
    </row>
    <row r="51" spans="28:34" ht="13.2" x14ac:dyDescent="0.2">
      <c r="AC51" s="259"/>
      <c r="AD51" s="259"/>
      <c r="AE51" s="259"/>
      <c r="AF51" s="259"/>
      <c r="AG51" s="259"/>
      <c r="AH51" s="259"/>
    </row>
    <row r="52" spans="28:34" ht="13.2" x14ac:dyDescent="0.2"/>
    <row r="53" spans="28:34" ht="13.2" x14ac:dyDescent="0.2">
      <c r="AF53" s="259"/>
      <c r="AG53" s="259"/>
      <c r="AH53" s="259"/>
    </row>
    <row r="54" spans="28:34" ht="13.2" x14ac:dyDescent="0.2">
      <c r="AH54" s="259"/>
    </row>
    <row r="55" spans="28:34" ht="13.2" x14ac:dyDescent="0.2"/>
    <row r="56" spans="28:34" ht="13.2" x14ac:dyDescent="0.2">
      <c r="AB56" s="259"/>
      <c r="AC56" s="259"/>
      <c r="AD56" s="259"/>
      <c r="AE56" s="259"/>
      <c r="AF56" s="259"/>
      <c r="AG56" s="259"/>
      <c r="AH56" s="259"/>
    </row>
    <row r="57" spans="28:34" ht="13.2" x14ac:dyDescent="0.2">
      <c r="AH57" s="259"/>
    </row>
    <row r="58" spans="28:34" ht="13.2" x14ac:dyDescent="0.2">
      <c r="AH58" s="259"/>
    </row>
    <row r="59" spans="28:34" ht="13.2" x14ac:dyDescent="0.2">
      <c r="AG59" s="259"/>
      <c r="AH59" s="259"/>
    </row>
    <row r="60" spans="28:34" ht="13.2" x14ac:dyDescent="0.2"/>
    <row r="61" spans="28:34" ht="13.2" x14ac:dyDescent="0.2"/>
    <row r="62" spans="28:34" ht="13.2" x14ac:dyDescent="0.2"/>
    <row r="63" spans="28:34" ht="13.2" x14ac:dyDescent="0.2">
      <c r="AH63" s="259"/>
    </row>
    <row r="64" spans="28:34" ht="13.2" x14ac:dyDescent="0.2">
      <c r="AG64" s="259"/>
      <c r="AH64" s="259"/>
    </row>
    <row r="65" spans="28:34" ht="13.2" x14ac:dyDescent="0.2"/>
    <row r="66" spans="28:34" ht="13.2" x14ac:dyDescent="0.2"/>
    <row r="67" spans="28:34" ht="13.2" x14ac:dyDescent="0.2"/>
    <row r="68" spans="28:34" ht="13.2" x14ac:dyDescent="0.2">
      <c r="AB68" s="259"/>
      <c r="AC68" s="259"/>
      <c r="AD68" s="259"/>
      <c r="AE68" s="259"/>
      <c r="AF68" s="259"/>
      <c r="AG68" s="259"/>
      <c r="AH68" s="259"/>
    </row>
    <row r="69" spans="28:34" ht="13.2" x14ac:dyDescent="0.2">
      <c r="AF69" s="259"/>
      <c r="AG69" s="259"/>
      <c r="AH69" s="259"/>
    </row>
    <row r="70" spans="28:34" ht="13.2" x14ac:dyDescent="0.2"/>
    <row r="71" spans="28:34" ht="13.2" x14ac:dyDescent="0.2"/>
    <row r="72" spans="28:34" ht="13.2" x14ac:dyDescent="0.2"/>
    <row r="73" spans="28:34" ht="13.2" x14ac:dyDescent="0.2"/>
    <row r="74" spans="28:34" ht="13.2" x14ac:dyDescent="0.2"/>
    <row r="75" spans="28:34" ht="13.2" x14ac:dyDescent="0.2">
      <c r="AH75" s="259"/>
    </row>
    <row r="76" spans="28:34" ht="13.2" x14ac:dyDescent="0.2">
      <c r="AF76" s="259"/>
      <c r="AG76" s="259"/>
      <c r="AH76" s="259"/>
    </row>
    <row r="77" spans="28:34" ht="13.2" x14ac:dyDescent="0.2">
      <c r="AG77" s="259"/>
      <c r="AH77" s="259"/>
    </row>
    <row r="78" spans="28:34" ht="13.2" x14ac:dyDescent="0.2"/>
    <row r="79" spans="28:34" ht="13.2" x14ac:dyDescent="0.2"/>
    <row r="80" spans="28:34" ht="13.2" x14ac:dyDescent="0.2"/>
    <row r="81" spans="25:34" ht="13.2" x14ac:dyDescent="0.2"/>
    <row r="82" spans="25:34" ht="13.2" x14ac:dyDescent="0.2">
      <c r="Y82" s="259"/>
    </row>
    <row r="83" spans="25:34" ht="13.2" x14ac:dyDescent="0.2">
      <c r="Y83" s="259"/>
      <c r="Z83" s="259"/>
      <c r="AA83" s="259"/>
      <c r="AB83" s="259"/>
      <c r="AC83" s="259"/>
      <c r="AD83" s="259"/>
      <c r="AE83" s="259"/>
      <c r="AF83" s="259"/>
      <c r="AG83" s="259"/>
      <c r="AH83" s="259"/>
    </row>
    <row r="84" spans="25:34" ht="13.2" x14ac:dyDescent="0.2"/>
    <row r="85" spans="25:34" ht="13.2" x14ac:dyDescent="0.2"/>
    <row r="86" spans="25:34" ht="13.2" x14ac:dyDescent="0.2"/>
    <row r="87" spans="25:34" ht="13.2" x14ac:dyDescent="0.2"/>
    <row r="88" spans="25:34" ht="13.2" x14ac:dyDescent="0.2">
      <c r="AH88" s="259"/>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478</v>
      </c>
    </row>
  </sheetData>
  <sheetProtection algorithmName="SHA-512" hashValue="ZJk9rP1UT1ItD36ZkBxlxkKkDOZxIWB7mbRoD0CjzDm8bHdKrBPISPRmsuEij4GNSw6Hk1WmL1lx8pvHTIGnGg==" saltValue="WvfzVc8HihhHydhFia15O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50</v>
      </c>
      <c r="E2" s="149"/>
      <c r="F2" s="150" t="s">
        <v>527</v>
      </c>
      <c r="G2" s="151"/>
      <c r="H2" s="152"/>
    </row>
    <row r="3" spans="1:8" x14ac:dyDescent="0.2">
      <c r="A3" s="148" t="s">
        <v>520</v>
      </c>
      <c r="B3" s="153"/>
      <c r="C3" s="154"/>
      <c r="D3" s="155">
        <v>57152</v>
      </c>
      <c r="E3" s="156"/>
      <c r="F3" s="157">
        <v>46035</v>
      </c>
      <c r="G3" s="158"/>
      <c r="H3" s="159"/>
    </row>
    <row r="4" spans="1:8" x14ac:dyDescent="0.2">
      <c r="A4" s="160"/>
      <c r="B4" s="161"/>
      <c r="C4" s="162"/>
      <c r="D4" s="163">
        <v>30483</v>
      </c>
      <c r="E4" s="164"/>
      <c r="F4" s="165">
        <v>25158</v>
      </c>
      <c r="G4" s="166"/>
      <c r="H4" s="167"/>
    </row>
    <row r="5" spans="1:8" x14ac:dyDescent="0.2">
      <c r="A5" s="148" t="s">
        <v>522</v>
      </c>
      <c r="B5" s="153"/>
      <c r="C5" s="154"/>
      <c r="D5" s="155">
        <v>40360</v>
      </c>
      <c r="E5" s="156"/>
      <c r="F5" s="157">
        <v>43261</v>
      </c>
      <c r="G5" s="158"/>
      <c r="H5" s="159"/>
    </row>
    <row r="6" spans="1:8" x14ac:dyDescent="0.2">
      <c r="A6" s="160"/>
      <c r="B6" s="161"/>
      <c r="C6" s="162"/>
      <c r="D6" s="163">
        <v>18139</v>
      </c>
      <c r="E6" s="164"/>
      <c r="F6" s="165">
        <v>24721</v>
      </c>
      <c r="G6" s="166"/>
      <c r="H6" s="167"/>
    </row>
    <row r="7" spans="1:8" x14ac:dyDescent="0.2">
      <c r="A7" s="148" t="s">
        <v>523</v>
      </c>
      <c r="B7" s="153"/>
      <c r="C7" s="154"/>
      <c r="D7" s="155">
        <v>49884</v>
      </c>
      <c r="E7" s="156"/>
      <c r="F7" s="157">
        <v>40626</v>
      </c>
      <c r="G7" s="158"/>
      <c r="H7" s="159"/>
    </row>
    <row r="8" spans="1:8" x14ac:dyDescent="0.2">
      <c r="A8" s="160"/>
      <c r="B8" s="161"/>
      <c r="C8" s="162"/>
      <c r="D8" s="163">
        <v>21956</v>
      </c>
      <c r="E8" s="164"/>
      <c r="F8" s="165">
        <v>24279</v>
      </c>
      <c r="G8" s="166"/>
      <c r="H8" s="167"/>
    </row>
    <row r="9" spans="1:8" x14ac:dyDescent="0.2">
      <c r="A9" s="148" t="s">
        <v>524</v>
      </c>
      <c r="B9" s="153"/>
      <c r="C9" s="154"/>
      <c r="D9" s="155">
        <v>44813</v>
      </c>
      <c r="E9" s="156"/>
      <c r="F9" s="157">
        <v>46133</v>
      </c>
      <c r="G9" s="158"/>
      <c r="H9" s="159"/>
    </row>
    <row r="10" spans="1:8" x14ac:dyDescent="0.2">
      <c r="A10" s="160"/>
      <c r="B10" s="161"/>
      <c r="C10" s="162"/>
      <c r="D10" s="163">
        <v>14838</v>
      </c>
      <c r="E10" s="164"/>
      <c r="F10" s="165">
        <v>27280</v>
      </c>
      <c r="G10" s="166"/>
      <c r="H10" s="167"/>
    </row>
    <row r="11" spans="1:8" x14ac:dyDescent="0.2">
      <c r="A11" s="148" t="s">
        <v>525</v>
      </c>
      <c r="B11" s="153"/>
      <c r="C11" s="154"/>
      <c r="D11" s="155">
        <v>48008</v>
      </c>
      <c r="E11" s="156"/>
      <c r="F11" s="157">
        <v>49174</v>
      </c>
      <c r="G11" s="158"/>
      <c r="H11" s="159"/>
    </row>
    <row r="12" spans="1:8" x14ac:dyDescent="0.2">
      <c r="A12" s="160"/>
      <c r="B12" s="161"/>
      <c r="C12" s="168"/>
      <c r="D12" s="163">
        <v>25358</v>
      </c>
      <c r="E12" s="164"/>
      <c r="F12" s="165">
        <v>29896</v>
      </c>
      <c r="G12" s="166"/>
      <c r="H12" s="167"/>
    </row>
    <row r="13" spans="1:8" x14ac:dyDescent="0.2">
      <c r="A13" s="148"/>
      <c r="B13" s="153"/>
      <c r="C13" s="169"/>
      <c r="D13" s="170">
        <v>48043</v>
      </c>
      <c r="E13" s="171"/>
      <c r="F13" s="172">
        <v>45046</v>
      </c>
      <c r="G13" s="173"/>
      <c r="H13" s="159"/>
    </row>
    <row r="14" spans="1:8" x14ac:dyDescent="0.2">
      <c r="A14" s="160"/>
      <c r="B14" s="161"/>
      <c r="C14" s="162"/>
      <c r="D14" s="163">
        <v>22155</v>
      </c>
      <c r="E14" s="164"/>
      <c r="F14" s="165">
        <v>26267</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6.81</v>
      </c>
      <c r="C19" s="174">
        <f>ROUND(VALUE(SUBSTITUTE(実質収支比率等に係る経年分析!G$48,"▲","-")),2)</f>
        <v>7.61</v>
      </c>
      <c r="D19" s="174">
        <f>ROUND(VALUE(SUBSTITUTE(実質収支比率等に係る経年分析!H$48,"▲","-")),2)</f>
        <v>8.0399999999999991</v>
      </c>
      <c r="E19" s="174">
        <f>ROUND(VALUE(SUBSTITUTE(実質収支比率等に係る経年分析!I$48,"▲","-")),2)</f>
        <v>9.7799999999999994</v>
      </c>
      <c r="F19" s="174">
        <f>ROUND(VALUE(SUBSTITUTE(実質収支比率等に係る経年分析!J$48,"▲","-")),2)</f>
        <v>7.07</v>
      </c>
    </row>
    <row r="20" spans="1:11" x14ac:dyDescent="0.2">
      <c r="A20" s="174" t="s">
        <v>53</v>
      </c>
      <c r="B20" s="174">
        <f>ROUND(VALUE(SUBSTITUTE(実質収支比率等に係る経年分析!F$47,"▲","-")),2)</f>
        <v>17.97</v>
      </c>
      <c r="C20" s="174">
        <f>ROUND(VALUE(SUBSTITUTE(実質収支比率等に係る経年分析!G$47,"▲","-")),2)</f>
        <v>15.46</v>
      </c>
      <c r="D20" s="174">
        <f>ROUND(VALUE(SUBSTITUTE(実質収支比率等に係る経年分析!H$47,"▲","-")),2)</f>
        <v>14.58</v>
      </c>
      <c r="E20" s="174">
        <f>ROUND(VALUE(SUBSTITUTE(実質収支比率等に係る経年分析!I$47,"▲","-")),2)</f>
        <v>13.04</v>
      </c>
      <c r="F20" s="174">
        <f>ROUND(VALUE(SUBSTITUTE(実質収支比率等に係る経年分析!J$47,"▲","-")),2)</f>
        <v>9.56</v>
      </c>
    </row>
    <row r="21" spans="1:11" x14ac:dyDescent="0.2">
      <c r="A21" s="174" t="s">
        <v>54</v>
      </c>
      <c r="B21" s="174">
        <f>IF(ISNUMBER(VALUE(SUBSTITUTE(実質収支比率等に係る経年分析!F$49,"▲","-"))),ROUND(VALUE(SUBSTITUTE(実質収支比率等に係る経年分析!F$49,"▲","-")),2),NA())</f>
        <v>0.68</v>
      </c>
      <c r="C21" s="174">
        <f>IF(ISNUMBER(VALUE(SUBSTITUTE(実質収支比率等に係る経年分析!G$49,"▲","-"))),ROUND(VALUE(SUBSTITUTE(実質収支比率等に係る経年分析!G$49,"▲","-")),2),NA())</f>
        <v>1.31</v>
      </c>
      <c r="D21" s="174">
        <f>IF(ISNUMBER(VALUE(SUBSTITUTE(実質収支比率等に係る経年分析!H$49,"▲","-"))),ROUND(VALUE(SUBSTITUTE(実質収支比率等に係る経年分析!H$49,"▲","-")),2),NA())</f>
        <v>1.92</v>
      </c>
      <c r="E21" s="174">
        <f>IF(ISNUMBER(VALUE(SUBSTITUTE(実質収支比率等に係る経年分析!I$49,"▲","-"))),ROUND(VALUE(SUBSTITUTE(実質収支比率等に係る経年分析!I$49,"▲","-")),2),NA())</f>
        <v>-0.28999999999999998</v>
      </c>
      <c r="F21" s="174">
        <f>IF(ISNUMBER(VALUE(SUBSTITUTE(実質収支比率等に係る経年分析!J$49,"▲","-"))),ROUND(VALUE(SUBSTITUTE(実質収支比率等に係る経年分析!J$49,"▲","-")),2),NA())</f>
        <v>-2.95</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0.18</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0.18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上越市下水道事業会計</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0.33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0.27</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0.36</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0.05</v>
      </c>
    </row>
    <row r="30" spans="1:11" x14ac:dyDescent="0.2">
      <c r="A30" s="175" t="str">
        <f>IF(連結実質赤字比率に係る赤字・黒字の構成分析!C$40="",NA(),連結実質赤字比率に係る赤字・黒字の構成分析!C$40)</f>
        <v>上越市後期高齢者医療特別会計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0.06</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0.06</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0.08</v>
      </c>
    </row>
    <row r="31" spans="1:11" x14ac:dyDescent="0.2">
      <c r="A31" s="175" t="str">
        <f>IF(連結実質赤字比率に係る赤字・黒字の構成分析!C$39="",NA(),連結実質赤字比率に係る赤字・黒字の構成分析!C$39)</f>
        <v>上越市国民健康保険特別会計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0.24</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0.18</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0.23</v>
      </c>
    </row>
    <row r="32" spans="1:11" x14ac:dyDescent="0.2">
      <c r="A32" s="175" t="str">
        <f>IF(連結実質赤字比率に係る赤字・黒字の構成分析!C$38="",NA(),連結実質赤字比率に係る赤字・黒字の構成分析!C$38)</f>
        <v>上越市介護保険特別会計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0.16</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0.56000000000000005</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0.14000000000000001</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0.79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0.88</v>
      </c>
    </row>
    <row r="33" spans="1:16" x14ac:dyDescent="0.2">
      <c r="A33" s="175" t="str">
        <f>IF(連結実質赤字比率に係る赤字・黒字の構成分析!C$37="",NA(),連結実質赤字比率に係る赤字・黒字の構成分析!C$37)</f>
        <v>上越市病院事業会計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2.56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2.1800000000000002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1.89</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1.06</v>
      </c>
    </row>
    <row r="34" spans="1:16" x14ac:dyDescent="0.2">
      <c r="A34" s="175" t="str">
        <f>IF(連結実質赤字比率に係る赤字・黒字の構成分析!C$36="",NA(),連結実質赤字比率に係る赤字・黒字の構成分析!C$36)</f>
        <v>上越市ガス事業会計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5.22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4.83</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5.45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5.77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4.5599999999999996</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7.61</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8.0299999999999994</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9.77</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7.06</v>
      </c>
    </row>
    <row r="36" spans="1:16" x14ac:dyDescent="0.2">
      <c r="A36" s="175" t="str">
        <f>IF(連結実質赤字比率に係る赤字・黒字の構成分析!C$34="",NA(),連結実質赤字比率に係る赤字・黒字の構成分析!C$34)</f>
        <v>上越市水道事業会計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19.04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18.850000000000001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19.93</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18.329999999999998</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11129</v>
      </c>
      <c r="E42" s="176"/>
      <c r="F42" s="176"/>
      <c r="G42" s="176">
        <f>'実質公債費比率（分子）の構造'!L$52</f>
        <v>11252</v>
      </c>
      <c r="H42" s="176"/>
      <c r="I42" s="176"/>
      <c r="J42" s="176">
        <f>'実質公債費比率（分子）の構造'!M$52</f>
        <v>11826</v>
      </c>
      <c r="K42" s="176"/>
      <c r="L42" s="176"/>
      <c r="M42" s="176">
        <f>'実質公債費比率（分子）の構造'!N$52</f>
        <v>11563</v>
      </c>
      <c r="N42" s="176"/>
      <c r="O42" s="176"/>
      <c r="P42" s="176">
        <f>'実質公債費比率（分子）の構造'!O$52</f>
        <v>11430</v>
      </c>
    </row>
    <row r="43" spans="1:16" x14ac:dyDescent="0.2">
      <c r="A43" s="176" t="s">
        <v>16</v>
      </c>
      <c r="B43" s="176">
        <f>'実質公債費比率（分子）の構造'!K$51</f>
        <v>0</v>
      </c>
      <c r="C43" s="176"/>
      <c r="D43" s="176"/>
      <c r="E43" s="176">
        <f>'実質公債費比率（分子）の構造'!L$51</f>
        <v>0</v>
      </c>
      <c r="F43" s="176"/>
      <c r="G43" s="176"/>
      <c r="H43" s="176">
        <f>'実質公債費比率（分子）の構造'!M$51</f>
        <v>0</v>
      </c>
      <c r="I43" s="176"/>
      <c r="J43" s="176"/>
      <c r="K43" s="176">
        <f>'実質公債費比率（分子）の構造'!N$51</f>
        <v>1</v>
      </c>
      <c r="L43" s="176"/>
      <c r="M43" s="176"/>
      <c r="N43" s="176">
        <f>'実質公債費比率（分子）の構造'!O$51</f>
        <v>2</v>
      </c>
      <c r="O43" s="176"/>
      <c r="P43" s="176"/>
    </row>
    <row r="44" spans="1:16" x14ac:dyDescent="0.2">
      <c r="A44" s="176" t="s">
        <v>62</v>
      </c>
      <c r="B44" s="176">
        <f>'実質公債費比率（分子）の構造'!K$50</f>
        <v>241</v>
      </c>
      <c r="C44" s="176"/>
      <c r="D44" s="176"/>
      <c r="E44" s="176">
        <f>'実質公債費比率（分子）の構造'!L$50</f>
        <v>221</v>
      </c>
      <c r="F44" s="176"/>
      <c r="G44" s="176"/>
      <c r="H44" s="176">
        <f>'実質公債費比率（分子）の構造'!M$50</f>
        <v>113</v>
      </c>
      <c r="I44" s="176"/>
      <c r="J44" s="176"/>
      <c r="K44" s="176">
        <f>'実質公債費比率（分子）の構造'!N$50</f>
        <v>95</v>
      </c>
      <c r="L44" s="176"/>
      <c r="M44" s="176"/>
      <c r="N44" s="176">
        <f>'実質公債費比率（分子）の構造'!O$50</f>
        <v>94</v>
      </c>
      <c r="O44" s="176"/>
      <c r="P44" s="176"/>
    </row>
    <row r="45" spans="1:16" x14ac:dyDescent="0.2">
      <c r="A45" s="176" t="s">
        <v>63</v>
      </c>
      <c r="B45" s="176">
        <f>'実質公債費比率（分子）の構造'!K$49</f>
        <v>165</v>
      </c>
      <c r="C45" s="176"/>
      <c r="D45" s="176"/>
      <c r="E45" s="176">
        <f>'実質公債費比率（分子）の構造'!L$49</f>
        <v>185</v>
      </c>
      <c r="F45" s="176"/>
      <c r="G45" s="176"/>
      <c r="H45" s="176">
        <f>'実質公債費比率（分子）の構造'!M$49</f>
        <v>197</v>
      </c>
      <c r="I45" s="176"/>
      <c r="J45" s="176"/>
      <c r="K45" s="176">
        <f>'実質公債費比率（分子）の構造'!N$49</f>
        <v>205</v>
      </c>
      <c r="L45" s="176"/>
      <c r="M45" s="176"/>
      <c r="N45" s="176">
        <f>'実質公債費比率（分子）の構造'!O$49</f>
        <v>189</v>
      </c>
      <c r="O45" s="176"/>
      <c r="P45" s="176"/>
    </row>
    <row r="46" spans="1:16" x14ac:dyDescent="0.2">
      <c r="A46" s="176" t="s">
        <v>64</v>
      </c>
      <c r="B46" s="176">
        <f>'実質公債費比率（分子）の構造'!K$48</f>
        <v>4510</v>
      </c>
      <c r="C46" s="176"/>
      <c r="D46" s="176"/>
      <c r="E46" s="176">
        <f>'実質公債費比率（分子）の構造'!L$48</f>
        <v>3882</v>
      </c>
      <c r="F46" s="176"/>
      <c r="G46" s="176"/>
      <c r="H46" s="176">
        <f>'実質公債費比率（分子）の構造'!M$48</f>
        <v>4005</v>
      </c>
      <c r="I46" s="176"/>
      <c r="J46" s="176"/>
      <c r="K46" s="176">
        <f>'実質公債費比率（分子）の構造'!N$48</f>
        <v>4148</v>
      </c>
      <c r="L46" s="176"/>
      <c r="M46" s="176"/>
      <c r="N46" s="176">
        <f>'実質公債費比率（分子）の構造'!O$48</f>
        <v>4185</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11674</v>
      </c>
      <c r="C49" s="176"/>
      <c r="D49" s="176"/>
      <c r="E49" s="176">
        <f>'実質公債費比率（分子）の構造'!L$45</f>
        <v>11878</v>
      </c>
      <c r="F49" s="176"/>
      <c r="G49" s="176"/>
      <c r="H49" s="176">
        <f>'実質公債費比率（分子）の構造'!M$45</f>
        <v>12164</v>
      </c>
      <c r="I49" s="176"/>
      <c r="J49" s="176"/>
      <c r="K49" s="176">
        <f>'実質公債費比率（分子）の構造'!N$45</f>
        <v>13709</v>
      </c>
      <c r="L49" s="176"/>
      <c r="M49" s="176"/>
      <c r="N49" s="176">
        <f>'実質公債費比率（分子）の構造'!O$45</f>
        <v>11544</v>
      </c>
      <c r="O49" s="176"/>
      <c r="P49" s="176"/>
    </row>
    <row r="50" spans="1:16" x14ac:dyDescent="0.2">
      <c r="A50" s="176" t="s">
        <v>67</v>
      </c>
      <c r="B50" s="176" t="e">
        <f>NA()</f>
        <v>#N/A</v>
      </c>
      <c r="C50" s="176">
        <f>IF(ISNUMBER('実質公債費比率（分子）の構造'!K$53),'実質公債費比率（分子）の構造'!K$53,NA())</f>
        <v>5461</v>
      </c>
      <c r="D50" s="176" t="e">
        <f>NA()</f>
        <v>#N/A</v>
      </c>
      <c r="E50" s="176" t="e">
        <f>NA()</f>
        <v>#N/A</v>
      </c>
      <c r="F50" s="176">
        <f>IF(ISNUMBER('実質公債費比率（分子）の構造'!L$53),'実質公債費比率（分子）の構造'!L$53,NA())</f>
        <v>4914</v>
      </c>
      <c r="G50" s="176" t="e">
        <f>NA()</f>
        <v>#N/A</v>
      </c>
      <c r="H50" s="176" t="e">
        <f>NA()</f>
        <v>#N/A</v>
      </c>
      <c r="I50" s="176">
        <f>IF(ISNUMBER('実質公債費比率（分子）の構造'!M$53),'実質公債費比率（分子）の構造'!M$53,NA())</f>
        <v>4653</v>
      </c>
      <c r="J50" s="176" t="e">
        <f>NA()</f>
        <v>#N/A</v>
      </c>
      <c r="K50" s="176" t="e">
        <f>NA()</f>
        <v>#N/A</v>
      </c>
      <c r="L50" s="176">
        <f>IF(ISNUMBER('実質公債費比率（分子）の構造'!N$53),'実質公債費比率（分子）の構造'!N$53,NA())</f>
        <v>6595</v>
      </c>
      <c r="M50" s="176" t="e">
        <f>NA()</f>
        <v>#N/A</v>
      </c>
      <c r="N50" s="176" t="e">
        <f>NA()</f>
        <v>#N/A</v>
      </c>
      <c r="O50" s="176">
        <f>IF(ISNUMBER('実質公債費比率（分子）の構造'!O$53),'実質公債費比率（分子）の構造'!O$53,NA())</f>
        <v>4584</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136838</v>
      </c>
      <c r="E56" s="175"/>
      <c r="F56" s="175"/>
      <c r="G56" s="175">
        <f>'将来負担比率（分子）の構造'!J$52</f>
        <v>134875</v>
      </c>
      <c r="H56" s="175"/>
      <c r="I56" s="175"/>
      <c r="J56" s="175">
        <f>'将来負担比率（分子）の構造'!K$52</f>
        <v>131540</v>
      </c>
      <c r="K56" s="175"/>
      <c r="L56" s="175"/>
      <c r="M56" s="175">
        <f>'将来負担比率（分子）の構造'!L$52</f>
        <v>126130</v>
      </c>
      <c r="N56" s="175"/>
      <c r="O56" s="175"/>
      <c r="P56" s="175">
        <f>'将来負担比率（分子）の構造'!M$52</f>
        <v>121265</v>
      </c>
    </row>
    <row r="57" spans="1:16" x14ac:dyDescent="0.2">
      <c r="A57" s="175" t="s">
        <v>42</v>
      </c>
      <c r="B57" s="175"/>
      <c r="C57" s="175"/>
      <c r="D57" s="175">
        <f>'将来負担比率（分子）の構造'!I$51</f>
        <v>15869</v>
      </c>
      <c r="E57" s="175"/>
      <c r="F57" s="175"/>
      <c r="G57" s="175">
        <f>'将来負担比率（分子）の構造'!J$51</f>
        <v>15238</v>
      </c>
      <c r="H57" s="175"/>
      <c r="I57" s="175"/>
      <c r="J57" s="175">
        <f>'将来負担比率（分子）の構造'!K$51</f>
        <v>14403</v>
      </c>
      <c r="K57" s="175"/>
      <c r="L57" s="175"/>
      <c r="M57" s="175">
        <f>'将来負担比率（分子）の構造'!L$51</f>
        <v>13723</v>
      </c>
      <c r="N57" s="175"/>
      <c r="O57" s="175"/>
      <c r="P57" s="175">
        <f>'将来負担比率（分子）の構造'!M$51</f>
        <v>13188</v>
      </c>
    </row>
    <row r="58" spans="1:16" x14ac:dyDescent="0.2">
      <c r="A58" s="175" t="s">
        <v>41</v>
      </c>
      <c r="B58" s="175"/>
      <c r="C58" s="175"/>
      <c r="D58" s="175">
        <f>'将来負担比率（分子）の構造'!I$50</f>
        <v>15163</v>
      </c>
      <c r="E58" s="175"/>
      <c r="F58" s="175"/>
      <c r="G58" s="175">
        <f>'将来負担比率（分子）の構造'!J$50</f>
        <v>13481</v>
      </c>
      <c r="H58" s="175"/>
      <c r="I58" s="175"/>
      <c r="J58" s="175">
        <f>'将来負担比率（分子）の構造'!K$50</f>
        <v>13659</v>
      </c>
      <c r="K58" s="175"/>
      <c r="L58" s="175"/>
      <c r="M58" s="175">
        <f>'将来負担比率（分子）の構造'!L$50</f>
        <v>12419</v>
      </c>
      <c r="N58" s="175"/>
      <c r="O58" s="175"/>
      <c r="P58" s="175">
        <f>'将来負担比率（分子）の構造'!M$50</f>
        <v>10932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16</v>
      </c>
      <c r="C61" s="175"/>
      <c r="D61" s="175"/>
      <c r="E61" s="175">
        <f>'将来負担比率（分子）の構造'!J$46</f>
        <v>40</v>
      </c>
      <c r="F61" s="175"/>
      <c r="G61" s="175"/>
      <c r="H61" s="175">
        <f>'将来負担比率（分子）の構造'!K$46</f>
        <v>11</v>
      </c>
      <c r="I61" s="175"/>
      <c r="J61" s="175"/>
      <c r="K61" s="175">
        <f>'将来負担比率（分子）の構造'!L$46</f>
        <v>27</v>
      </c>
      <c r="L61" s="175"/>
      <c r="M61" s="175"/>
      <c r="N61" s="175">
        <f>'将来負担比率（分子）の構造'!M$46</f>
        <v>-2</v>
      </c>
      <c r="O61" s="175"/>
      <c r="P61" s="175"/>
    </row>
    <row r="62" spans="1:16" x14ac:dyDescent="0.2">
      <c r="A62" s="175" t="s">
        <v>35</v>
      </c>
      <c r="B62" s="175">
        <f>'将来負担比率（分子）の構造'!I$45</f>
        <v>11718</v>
      </c>
      <c r="C62" s="175"/>
      <c r="D62" s="175"/>
      <c r="E62" s="175">
        <f>'将来負担比率（分子）の構造'!J$45</f>
        <v>11851</v>
      </c>
      <c r="F62" s="175"/>
      <c r="G62" s="175"/>
      <c r="H62" s="175">
        <f>'将来負担比率（分子）の構造'!K$45</f>
        <v>11880</v>
      </c>
      <c r="I62" s="175"/>
      <c r="J62" s="175"/>
      <c r="K62" s="175">
        <f>'将来負担比率（分子）の構造'!L$45</f>
        <v>12014</v>
      </c>
      <c r="L62" s="175"/>
      <c r="M62" s="175"/>
      <c r="N62" s="175">
        <f>'将来負担比率（分子）の構造'!M$45</f>
        <v>12662</v>
      </c>
      <c r="O62" s="175"/>
      <c r="P62" s="175"/>
    </row>
    <row r="63" spans="1:16" x14ac:dyDescent="0.2">
      <c r="A63" s="175" t="s">
        <v>34</v>
      </c>
      <c r="B63" s="175">
        <f>'将来負担比率（分子）の構造'!I$44</f>
        <v>864</v>
      </c>
      <c r="C63" s="175"/>
      <c r="D63" s="175"/>
      <c r="E63" s="175">
        <f>'将来負担比率（分子）の構造'!J$44</f>
        <v>772</v>
      </c>
      <c r="F63" s="175"/>
      <c r="G63" s="175"/>
      <c r="H63" s="175">
        <f>'将来負担比率（分子）の構造'!K$44</f>
        <v>657</v>
      </c>
      <c r="I63" s="175"/>
      <c r="J63" s="175"/>
      <c r="K63" s="175">
        <f>'将来負担比率（分子）の構造'!L$44</f>
        <v>461</v>
      </c>
      <c r="L63" s="175"/>
      <c r="M63" s="175"/>
      <c r="N63" s="175">
        <f>'将来負担比率（分子）の構造'!M$44</f>
        <v>414</v>
      </c>
      <c r="O63" s="175"/>
      <c r="P63" s="175"/>
    </row>
    <row r="64" spans="1:16" x14ac:dyDescent="0.2">
      <c r="A64" s="175" t="s">
        <v>33</v>
      </c>
      <c r="B64" s="175">
        <f>'将来負担比率（分子）の構造'!I$43</f>
        <v>66634</v>
      </c>
      <c r="C64" s="175"/>
      <c r="D64" s="175"/>
      <c r="E64" s="175">
        <f>'将来負担比率（分子）の構造'!J$43</f>
        <v>63462</v>
      </c>
      <c r="F64" s="175"/>
      <c r="G64" s="175"/>
      <c r="H64" s="175">
        <f>'将来負担比率（分子）の構造'!K$43</f>
        <v>59857</v>
      </c>
      <c r="I64" s="175"/>
      <c r="J64" s="175"/>
      <c r="K64" s="175">
        <f>'将来負担比率（分子）の構造'!L$43</f>
        <v>56227</v>
      </c>
      <c r="L64" s="175"/>
      <c r="M64" s="175"/>
      <c r="N64" s="175">
        <f>'将来負担比率（分子）の構造'!M$43</f>
        <v>55280</v>
      </c>
      <c r="O64" s="175"/>
      <c r="P64" s="175"/>
    </row>
    <row r="65" spans="1:16" x14ac:dyDescent="0.2">
      <c r="A65" s="175" t="s">
        <v>32</v>
      </c>
      <c r="B65" s="175">
        <f>'将来負担比率（分子）の構造'!I$42</f>
        <v>745</v>
      </c>
      <c r="C65" s="175"/>
      <c r="D65" s="175"/>
      <c r="E65" s="175">
        <f>'将来負担比率（分子）の構造'!J$42</f>
        <v>399</v>
      </c>
      <c r="F65" s="175"/>
      <c r="G65" s="175"/>
      <c r="H65" s="175">
        <f>'将来負担比率（分子）の構造'!K$42</f>
        <v>304</v>
      </c>
      <c r="I65" s="175"/>
      <c r="J65" s="175"/>
      <c r="K65" s="175">
        <f>'将来負担比率（分子）の構造'!L$42</f>
        <v>227</v>
      </c>
      <c r="L65" s="175"/>
      <c r="M65" s="175"/>
      <c r="N65" s="175">
        <f>'将来負担比率（分子）の構造'!M$42</f>
        <v>4</v>
      </c>
      <c r="O65" s="175"/>
      <c r="P65" s="175"/>
    </row>
    <row r="66" spans="1:16" x14ac:dyDescent="0.2">
      <c r="A66" s="175" t="s">
        <v>31</v>
      </c>
      <c r="B66" s="175">
        <f>'将来負担比率（分子）の構造'!I$41</f>
        <v>129975</v>
      </c>
      <c r="C66" s="175"/>
      <c r="D66" s="175"/>
      <c r="E66" s="175">
        <f>'将来負担比率（分子）の構造'!J$41</f>
        <v>124896</v>
      </c>
      <c r="F66" s="175"/>
      <c r="G66" s="175"/>
      <c r="H66" s="175">
        <f>'将来負担比率（分子）の構造'!K$41</f>
        <v>120105</v>
      </c>
      <c r="I66" s="175"/>
      <c r="J66" s="175"/>
      <c r="K66" s="175">
        <f>'将来負担比率（分子）の構造'!L$41</f>
        <v>112670</v>
      </c>
      <c r="L66" s="175"/>
      <c r="M66" s="175"/>
      <c r="N66" s="175">
        <f>'将来負担比率（分子）の構造'!M$41</f>
        <v>105540</v>
      </c>
      <c r="O66" s="175"/>
      <c r="P66" s="175"/>
    </row>
    <row r="67" spans="1:16" x14ac:dyDescent="0.2">
      <c r="A67" s="175" t="s">
        <v>71</v>
      </c>
      <c r="B67" s="175" t="e">
        <f>NA()</f>
        <v>#N/A</v>
      </c>
      <c r="C67" s="175">
        <f>IF(ISNUMBER('将来負担比率（分子）の構造'!I$53), IF('将来負担比率（分子）の構造'!I$53 &lt; 0, 0, '将来負担比率（分子）の構造'!I$53), NA())</f>
        <v>42084</v>
      </c>
      <c r="D67" s="175" t="e">
        <f>NA()</f>
        <v>#N/A</v>
      </c>
      <c r="E67" s="175" t="e">
        <f>NA()</f>
        <v>#N/A</v>
      </c>
      <c r="F67" s="175">
        <f>IF(ISNUMBER('将来負担比率（分子）の構造'!J$53), IF('将来負担比率（分子）の構造'!J$53 &lt; 0, 0, '将来負担比率（分子）の構造'!J$53), NA())</f>
        <v>37825</v>
      </c>
      <c r="G67" s="175" t="e">
        <f>NA()</f>
        <v>#N/A</v>
      </c>
      <c r="H67" s="175" t="e">
        <f>NA()</f>
        <v>#N/A</v>
      </c>
      <c r="I67" s="175">
        <f>IF(ISNUMBER('将来負担比率（分子）の構造'!K$53), IF('将来負担比率（分子）の構造'!K$53 &lt; 0, 0, '将来負担比率（分子）の構造'!K$53), NA())</f>
        <v>33210</v>
      </c>
      <c r="J67" s="175" t="e">
        <f>NA()</f>
        <v>#N/A</v>
      </c>
      <c r="K67" s="175" t="e">
        <f>NA()</f>
        <v>#N/A</v>
      </c>
      <c r="L67" s="175">
        <f>IF(ISNUMBER('将来負担比率（分子）の構造'!L$53), IF('将来負担比率（分子）の構造'!L$53 &lt; 0, 0, '将来負担比率（分子）の構造'!L$53), NA())</f>
        <v>29354</v>
      </c>
      <c r="M67" s="175" t="e">
        <f>NA()</f>
        <v>#N/A</v>
      </c>
      <c r="N67" s="175" t="e">
        <f>NA()</f>
        <v>#N/A</v>
      </c>
      <c r="O67" s="175">
        <f>IF(ISNUMBER('将来負担比率（分子）の構造'!M$53), IF('将来負担比率（分子）の構造'!M$53 &lt; 0, 0, '将来負担比率（分子）の構造'!M$53), NA())</f>
        <v>28513</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8682</v>
      </c>
      <c r="C72" s="179">
        <f>基金残高に係る経年分析!G55</f>
        <v>7599</v>
      </c>
      <c r="D72" s="179">
        <f>基金残高に係る経年分析!H55</f>
        <v>5641</v>
      </c>
    </row>
    <row r="73" spans="1:16" x14ac:dyDescent="0.2">
      <c r="A73" s="178" t="s">
        <v>74</v>
      </c>
      <c r="B73" s="179">
        <f>基金残高に係る経年分析!F56</f>
        <v>139</v>
      </c>
      <c r="C73" s="179">
        <f>基金残高に係る経年分析!G56</f>
        <v>44</v>
      </c>
      <c r="D73" s="179">
        <f>基金残高に係る経年分析!H56</f>
        <v>329</v>
      </c>
    </row>
    <row r="74" spans="1:16" x14ac:dyDescent="0.2">
      <c r="A74" s="178" t="s">
        <v>75</v>
      </c>
      <c r="B74" s="179">
        <f>基金残高に係る経年分析!F57</f>
        <v>7162</v>
      </c>
      <c r="C74" s="179">
        <f>基金残高に係る経年分析!G57</f>
        <v>7107</v>
      </c>
      <c r="D74" s="179">
        <f>基金残高に係る経年分析!H57</f>
        <v>7240</v>
      </c>
    </row>
  </sheetData>
  <sheetProtection algorithmName="SHA-512" hashValue="ut9qV+VkwOLCXSxZkxSAx7lbujqoAMqwwrkZqumM8mHCD37O4JUMXAk7Il58YQHvGN5FXaKvuwvWcVFiw0fGnA==" saltValue="7tHx9N+8WThC8yXNMbY7lQ==" spinCount="100000" sheet="1" objects="1" scenarios="1"/>
  <customSheetViews>
    <customSheetView guid="{2D83F52D-14AA-4372-A524-9D7D39EB1206}"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202</v>
      </c>
      <c r="DI1" s="754"/>
      <c r="DJ1" s="754"/>
      <c r="DK1" s="754"/>
      <c r="DL1" s="754"/>
      <c r="DM1" s="754"/>
      <c r="DN1" s="755"/>
      <c r="DO1" s="214"/>
      <c r="DP1" s="753" t="s">
        <v>203</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709" t="s">
        <v>205</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206</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207</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x14ac:dyDescent="0.2">
      <c r="B4" s="709" t="s">
        <v>1</v>
      </c>
      <c r="C4" s="710"/>
      <c r="D4" s="710"/>
      <c r="E4" s="710"/>
      <c r="F4" s="710"/>
      <c r="G4" s="710"/>
      <c r="H4" s="710"/>
      <c r="I4" s="710"/>
      <c r="J4" s="710"/>
      <c r="K4" s="710"/>
      <c r="L4" s="710"/>
      <c r="M4" s="710"/>
      <c r="N4" s="710"/>
      <c r="O4" s="710"/>
      <c r="P4" s="710"/>
      <c r="Q4" s="711"/>
      <c r="R4" s="709" t="s">
        <v>208</v>
      </c>
      <c r="S4" s="710"/>
      <c r="T4" s="710"/>
      <c r="U4" s="710"/>
      <c r="V4" s="710"/>
      <c r="W4" s="710"/>
      <c r="X4" s="710"/>
      <c r="Y4" s="711"/>
      <c r="Z4" s="709" t="s">
        <v>209</v>
      </c>
      <c r="AA4" s="710"/>
      <c r="AB4" s="710"/>
      <c r="AC4" s="711"/>
      <c r="AD4" s="709" t="s">
        <v>210</v>
      </c>
      <c r="AE4" s="710"/>
      <c r="AF4" s="710"/>
      <c r="AG4" s="710"/>
      <c r="AH4" s="710"/>
      <c r="AI4" s="710"/>
      <c r="AJ4" s="710"/>
      <c r="AK4" s="711"/>
      <c r="AL4" s="709" t="s">
        <v>209</v>
      </c>
      <c r="AM4" s="710"/>
      <c r="AN4" s="710"/>
      <c r="AO4" s="711"/>
      <c r="AP4" s="756" t="s">
        <v>211</v>
      </c>
      <c r="AQ4" s="756"/>
      <c r="AR4" s="756"/>
      <c r="AS4" s="756"/>
      <c r="AT4" s="756"/>
      <c r="AU4" s="756"/>
      <c r="AV4" s="756"/>
      <c r="AW4" s="756"/>
      <c r="AX4" s="756"/>
      <c r="AY4" s="756"/>
      <c r="AZ4" s="756"/>
      <c r="BA4" s="756"/>
      <c r="BB4" s="756"/>
      <c r="BC4" s="756"/>
      <c r="BD4" s="756"/>
      <c r="BE4" s="756"/>
      <c r="BF4" s="756"/>
      <c r="BG4" s="756" t="s">
        <v>212</v>
      </c>
      <c r="BH4" s="756"/>
      <c r="BI4" s="756"/>
      <c r="BJ4" s="756"/>
      <c r="BK4" s="756"/>
      <c r="BL4" s="756"/>
      <c r="BM4" s="756"/>
      <c r="BN4" s="756"/>
      <c r="BO4" s="756" t="s">
        <v>209</v>
      </c>
      <c r="BP4" s="756"/>
      <c r="BQ4" s="756"/>
      <c r="BR4" s="756"/>
      <c r="BS4" s="756" t="s">
        <v>213</v>
      </c>
      <c r="BT4" s="756"/>
      <c r="BU4" s="756"/>
      <c r="BV4" s="756"/>
      <c r="BW4" s="756"/>
      <c r="BX4" s="756"/>
      <c r="BY4" s="756"/>
      <c r="BZ4" s="756"/>
      <c r="CA4" s="756"/>
      <c r="CB4" s="756"/>
      <c r="CD4" s="709" t="s">
        <v>214</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x14ac:dyDescent="0.2">
      <c r="B5" s="715" t="s">
        <v>215</v>
      </c>
      <c r="C5" s="716"/>
      <c r="D5" s="716"/>
      <c r="E5" s="716"/>
      <c r="F5" s="716"/>
      <c r="G5" s="716"/>
      <c r="H5" s="716"/>
      <c r="I5" s="716"/>
      <c r="J5" s="716"/>
      <c r="K5" s="716"/>
      <c r="L5" s="716"/>
      <c r="M5" s="716"/>
      <c r="N5" s="716"/>
      <c r="O5" s="716"/>
      <c r="P5" s="716"/>
      <c r="Q5" s="717"/>
      <c r="R5" s="712">
        <v>31952824</v>
      </c>
      <c r="S5" s="713"/>
      <c r="T5" s="713"/>
      <c r="U5" s="713"/>
      <c r="V5" s="713"/>
      <c r="W5" s="713"/>
      <c r="X5" s="713"/>
      <c r="Y5" s="738"/>
      <c r="Z5" s="751">
        <v>29.6</v>
      </c>
      <c r="AA5" s="751"/>
      <c r="AB5" s="751"/>
      <c r="AC5" s="751"/>
      <c r="AD5" s="752">
        <v>30858463</v>
      </c>
      <c r="AE5" s="752"/>
      <c r="AF5" s="752"/>
      <c r="AG5" s="752"/>
      <c r="AH5" s="752"/>
      <c r="AI5" s="752"/>
      <c r="AJ5" s="752"/>
      <c r="AK5" s="752"/>
      <c r="AL5" s="739">
        <v>52.4</v>
      </c>
      <c r="AM5" s="721"/>
      <c r="AN5" s="721"/>
      <c r="AO5" s="740"/>
      <c r="AP5" s="715" t="s">
        <v>216</v>
      </c>
      <c r="AQ5" s="716"/>
      <c r="AR5" s="716"/>
      <c r="AS5" s="716"/>
      <c r="AT5" s="716"/>
      <c r="AU5" s="716"/>
      <c r="AV5" s="716"/>
      <c r="AW5" s="716"/>
      <c r="AX5" s="716"/>
      <c r="AY5" s="716"/>
      <c r="AZ5" s="716"/>
      <c r="BA5" s="716"/>
      <c r="BB5" s="716"/>
      <c r="BC5" s="716"/>
      <c r="BD5" s="716"/>
      <c r="BE5" s="716"/>
      <c r="BF5" s="717"/>
      <c r="BG5" s="657">
        <v>30835415</v>
      </c>
      <c r="BH5" s="658"/>
      <c r="BI5" s="658"/>
      <c r="BJ5" s="658"/>
      <c r="BK5" s="658"/>
      <c r="BL5" s="658"/>
      <c r="BM5" s="658"/>
      <c r="BN5" s="659"/>
      <c r="BO5" s="695">
        <v>96.5</v>
      </c>
      <c r="BP5" s="695"/>
      <c r="BQ5" s="695"/>
      <c r="BR5" s="695"/>
      <c r="BS5" s="696">
        <v>732536</v>
      </c>
      <c r="BT5" s="696"/>
      <c r="BU5" s="696"/>
      <c r="BV5" s="696"/>
      <c r="BW5" s="696"/>
      <c r="BX5" s="696"/>
      <c r="BY5" s="696"/>
      <c r="BZ5" s="696"/>
      <c r="CA5" s="696"/>
      <c r="CB5" s="736"/>
      <c r="CD5" s="709" t="s">
        <v>211</v>
      </c>
      <c r="CE5" s="710"/>
      <c r="CF5" s="710"/>
      <c r="CG5" s="710"/>
      <c r="CH5" s="710"/>
      <c r="CI5" s="710"/>
      <c r="CJ5" s="710"/>
      <c r="CK5" s="710"/>
      <c r="CL5" s="710"/>
      <c r="CM5" s="710"/>
      <c r="CN5" s="710"/>
      <c r="CO5" s="710"/>
      <c r="CP5" s="710"/>
      <c r="CQ5" s="711"/>
      <c r="CR5" s="709" t="s">
        <v>217</v>
      </c>
      <c r="CS5" s="710"/>
      <c r="CT5" s="710"/>
      <c r="CU5" s="710"/>
      <c r="CV5" s="710"/>
      <c r="CW5" s="710"/>
      <c r="CX5" s="710"/>
      <c r="CY5" s="711"/>
      <c r="CZ5" s="709" t="s">
        <v>209</v>
      </c>
      <c r="DA5" s="710"/>
      <c r="DB5" s="710"/>
      <c r="DC5" s="711"/>
      <c r="DD5" s="709" t="s">
        <v>218</v>
      </c>
      <c r="DE5" s="710"/>
      <c r="DF5" s="710"/>
      <c r="DG5" s="710"/>
      <c r="DH5" s="710"/>
      <c r="DI5" s="710"/>
      <c r="DJ5" s="710"/>
      <c r="DK5" s="710"/>
      <c r="DL5" s="710"/>
      <c r="DM5" s="710"/>
      <c r="DN5" s="710"/>
      <c r="DO5" s="710"/>
      <c r="DP5" s="711"/>
      <c r="DQ5" s="709" t="s">
        <v>219</v>
      </c>
      <c r="DR5" s="710"/>
      <c r="DS5" s="710"/>
      <c r="DT5" s="710"/>
      <c r="DU5" s="710"/>
      <c r="DV5" s="710"/>
      <c r="DW5" s="710"/>
      <c r="DX5" s="710"/>
      <c r="DY5" s="710"/>
      <c r="DZ5" s="710"/>
      <c r="EA5" s="710"/>
      <c r="EB5" s="710"/>
      <c r="EC5" s="711"/>
    </row>
    <row r="6" spans="2:143" ht="11.25" customHeight="1" x14ac:dyDescent="0.2">
      <c r="B6" s="654" t="s">
        <v>220</v>
      </c>
      <c r="C6" s="655"/>
      <c r="D6" s="655"/>
      <c r="E6" s="655"/>
      <c r="F6" s="655"/>
      <c r="G6" s="655"/>
      <c r="H6" s="655"/>
      <c r="I6" s="655"/>
      <c r="J6" s="655"/>
      <c r="K6" s="655"/>
      <c r="L6" s="655"/>
      <c r="M6" s="655"/>
      <c r="N6" s="655"/>
      <c r="O6" s="655"/>
      <c r="P6" s="655"/>
      <c r="Q6" s="656"/>
      <c r="R6" s="657">
        <v>1087485</v>
      </c>
      <c r="S6" s="658"/>
      <c r="T6" s="658"/>
      <c r="U6" s="658"/>
      <c r="V6" s="658"/>
      <c r="W6" s="658"/>
      <c r="X6" s="658"/>
      <c r="Y6" s="659"/>
      <c r="Z6" s="695">
        <v>1</v>
      </c>
      <c r="AA6" s="695"/>
      <c r="AB6" s="695"/>
      <c r="AC6" s="695"/>
      <c r="AD6" s="696">
        <v>1087485</v>
      </c>
      <c r="AE6" s="696"/>
      <c r="AF6" s="696"/>
      <c r="AG6" s="696"/>
      <c r="AH6" s="696"/>
      <c r="AI6" s="696"/>
      <c r="AJ6" s="696"/>
      <c r="AK6" s="696"/>
      <c r="AL6" s="660">
        <v>1.8</v>
      </c>
      <c r="AM6" s="661"/>
      <c r="AN6" s="661"/>
      <c r="AO6" s="697"/>
      <c r="AP6" s="654" t="s">
        <v>221</v>
      </c>
      <c r="AQ6" s="655"/>
      <c r="AR6" s="655"/>
      <c r="AS6" s="655"/>
      <c r="AT6" s="655"/>
      <c r="AU6" s="655"/>
      <c r="AV6" s="655"/>
      <c r="AW6" s="655"/>
      <c r="AX6" s="655"/>
      <c r="AY6" s="655"/>
      <c r="AZ6" s="655"/>
      <c r="BA6" s="655"/>
      <c r="BB6" s="655"/>
      <c r="BC6" s="655"/>
      <c r="BD6" s="655"/>
      <c r="BE6" s="655"/>
      <c r="BF6" s="656"/>
      <c r="BG6" s="657">
        <v>30835415</v>
      </c>
      <c r="BH6" s="658"/>
      <c r="BI6" s="658"/>
      <c r="BJ6" s="658"/>
      <c r="BK6" s="658"/>
      <c r="BL6" s="658"/>
      <c r="BM6" s="658"/>
      <c r="BN6" s="659"/>
      <c r="BO6" s="695">
        <v>96.5</v>
      </c>
      <c r="BP6" s="695"/>
      <c r="BQ6" s="695"/>
      <c r="BR6" s="695"/>
      <c r="BS6" s="696">
        <v>732536</v>
      </c>
      <c r="BT6" s="696"/>
      <c r="BU6" s="696"/>
      <c r="BV6" s="696"/>
      <c r="BW6" s="696"/>
      <c r="BX6" s="696"/>
      <c r="BY6" s="696"/>
      <c r="BZ6" s="696"/>
      <c r="CA6" s="696"/>
      <c r="CB6" s="736"/>
      <c r="CD6" s="715" t="s">
        <v>222</v>
      </c>
      <c r="CE6" s="716"/>
      <c r="CF6" s="716"/>
      <c r="CG6" s="716"/>
      <c r="CH6" s="716"/>
      <c r="CI6" s="716"/>
      <c r="CJ6" s="716"/>
      <c r="CK6" s="716"/>
      <c r="CL6" s="716"/>
      <c r="CM6" s="716"/>
      <c r="CN6" s="716"/>
      <c r="CO6" s="716"/>
      <c r="CP6" s="716"/>
      <c r="CQ6" s="717"/>
      <c r="CR6" s="657">
        <v>413160</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412087</v>
      </c>
      <c r="DR6" s="658"/>
      <c r="DS6" s="658"/>
      <c r="DT6" s="658"/>
      <c r="DU6" s="658"/>
      <c r="DV6" s="658"/>
      <c r="DW6" s="658"/>
      <c r="DX6" s="658"/>
      <c r="DY6" s="658"/>
      <c r="DZ6" s="658"/>
      <c r="EA6" s="658"/>
      <c r="EB6" s="658"/>
      <c r="EC6" s="694"/>
    </row>
    <row r="7" spans="2:143" ht="11.25" customHeight="1" x14ac:dyDescent="0.2">
      <c r="B7" s="654" t="s">
        <v>223</v>
      </c>
      <c r="C7" s="655"/>
      <c r="D7" s="655"/>
      <c r="E7" s="655"/>
      <c r="F7" s="655"/>
      <c r="G7" s="655"/>
      <c r="H7" s="655"/>
      <c r="I7" s="655"/>
      <c r="J7" s="655"/>
      <c r="K7" s="655"/>
      <c r="L7" s="655"/>
      <c r="M7" s="655"/>
      <c r="N7" s="655"/>
      <c r="O7" s="655"/>
      <c r="P7" s="655"/>
      <c r="Q7" s="656"/>
      <c r="R7" s="657">
        <v>5869</v>
      </c>
      <c r="S7" s="658"/>
      <c r="T7" s="658"/>
      <c r="U7" s="658"/>
      <c r="V7" s="658"/>
      <c r="W7" s="658"/>
      <c r="X7" s="658"/>
      <c r="Y7" s="659"/>
      <c r="Z7" s="695">
        <v>0</v>
      </c>
      <c r="AA7" s="695"/>
      <c r="AB7" s="695"/>
      <c r="AC7" s="695"/>
      <c r="AD7" s="696">
        <v>5869</v>
      </c>
      <c r="AE7" s="696"/>
      <c r="AF7" s="696"/>
      <c r="AG7" s="696"/>
      <c r="AH7" s="696"/>
      <c r="AI7" s="696"/>
      <c r="AJ7" s="696"/>
      <c r="AK7" s="696"/>
      <c r="AL7" s="660">
        <v>0</v>
      </c>
      <c r="AM7" s="661"/>
      <c r="AN7" s="661"/>
      <c r="AO7" s="697"/>
      <c r="AP7" s="654" t="s">
        <v>224</v>
      </c>
      <c r="AQ7" s="655"/>
      <c r="AR7" s="655"/>
      <c r="AS7" s="655"/>
      <c r="AT7" s="655"/>
      <c r="AU7" s="655"/>
      <c r="AV7" s="655"/>
      <c r="AW7" s="655"/>
      <c r="AX7" s="655"/>
      <c r="AY7" s="655"/>
      <c r="AZ7" s="655"/>
      <c r="BA7" s="655"/>
      <c r="BB7" s="655"/>
      <c r="BC7" s="655"/>
      <c r="BD7" s="655"/>
      <c r="BE7" s="655"/>
      <c r="BF7" s="656"/>
      <c r="BG7" s="657">
        <v>12577068</v>
      </c>
      <c r="BH7" s="658"/>
      <c r="BI7" s="658"/>
      <c r="BJ7" s="658"/>
      <c r="BK7" s="658"/>
      <c r="BL7" s="658"/>
      <c r="BM7" s="658"/>
      <c r="BN7" s="659"/>
      <c r="BO7" s="695">
        <v>39.4</v>
      </c>
      <c r="BP7" s="695"/>
      <c r="BQ7" s="695"/>
      <c r="BR7" s="695"/>
      <c r="BS7" s="696">
        <v>732536</v>
      </c>
      <c r="BT7" s="696"/>
      <c r="BU7" s="696"/>
      <c r="BV7" s="696"/>
      <c r="BW7" s="696"/>
      <c r="BX7" s="696"/>
      <c r="BY7" s="696"/>
      <c r="BZ7" s="696"/>
      <c r="CA7" s="696"/>
      <c r="CB7" s="736"/>
      <c r="CD7" s="654" t="s">
        <v>225</v>
      </c>
      <c r="CE7" s="655"/>
      <c r="CF7" s="655"/>
      <c r="CG7" s="655"/>
      <c r="CH7" s="655"/>
      <c r="CI7" s="655"/>
      <c r="CJ7" s="655"/>
      <c r="CK7" s="655"/>
      <c r="CL7" s="655"/>
      <c r="CM7" s="655"/>
      <c r="CN7" s="655"/>
      <c r="CO7" s="655"/>
      <c r="CP7" s="655"/>
      <c r="CQ7" s="656"/>
      <c r="CR7" s="657">
        <v>11501096</v>
      </c>
      <c r="CS7" s="658"/>
      <c r="CT7" s="658"/>
      <c r="CU7" s="658"/>
      <c r="CV7" s="658"/>
      <c r="CW7" s="658"/>
      <c r="CX7" s="658"/>
      <c r="CY7" s="659"/>
      <c r="CZ7" s="695">
        <v>11.2</v>
      </c>
      <c r="DA7" s="695"/>
      <c r="DB7" s="695"/>
      <c r="DC7" s="695"/>
      <c r="DD7" s="663">
        <v>491865</v>
      </c>
      <c r="DE7" s="658"/>
      <c r="DF7" s="658"/>
      <c r="DG7" s="658"/>
      <c r="DH7" s="658"/>
      <c r="DI7" s="658"/>
      <c r="DJ7" s="658"/>
      <c r="DK7" s="658"/>
      <c r="DL7" s="658"/>
      <c r="DM7" s="658"/>
      <c r="DN7" s="658"/>
      <c r="DO7" s="658"/>
      <c r="DP7" s="659"/>
      <c r="DQ7" s="663">
        <v>10304117</v>
      </c>
      <c r="DR7" s="658"/>
      <c r="DS7" s="658"/>
      <c r="DT7" s="658"/>
      <c r="DU7" s="658"/>
      <c r="DV7" s="658"/>
      <c r="DW7" s="658"/>
      <c r="DX7" s="658"/>
      <c r="DY7" s="658"/>
      <c r="DZ7" s="658"/>
      <c r="EA7" s="658"/>
      <c r="EB7" s="658"/>
      <c r="EC7" s="694"/>
    </row>
    <row r="8" spans="2:143" ht="11.25" customHeight="1" x14ac:dyDescent="0.2">
      <c r="B8" s="654" t="s">
        <v>226</v>
      </c>
      <c r="C8" s="655"/>
      <c r="D8" s="655"/>
      <c r="E8" s="655"/>
      <c r="F8" s="655"/>
      <c r="G8" s="655"/>
      <c r="H8" s="655"/>
      <c r="I8" s="655"/>
      <c r="J8" s="655"/>
      <c r="K8" s="655"/>
      <c r="L8" s="655"/>
      <c r="M8" s="655"/>
      <c r="N8" s="655"/>
      <c r="O8" s="655"/>
      <c r="P8" s="655"/>
      <c r="Q8" s="656"/>
      <c r="R8" s="657">
        <v>134854</v>
      </c>
      <c r="S8" s="658"/>
      <c r="T8" s="658"/>
      <c r="U8" s="658"/>
      <c r="V8" s="658"/>
      <c r="W8" s="658"/>
      <c r="X8" s="658"/>
      <c r="Y8" s="659"/>
      <c r="Z8" s="695">
        <v>0.1</v>
      </c>
      <c r="AA8" s="695"/>
      <c r="AB8" s="695"/>
      <c r="AC8" s="695"/>
      <c r="AD8" s="696">
        <v>134854</v>
      </c>
      <c r="AE8" s="696"/>
      <c r="AF8" s="696"/>
      <c r="AG8" s="696"/>
      <c r="AH8" s="696"/>
      <c r="AI8" s="696"/>
      <c r="AJ8" s="696"/>
      <c r="AK8" s="696"/>
      <c r="AL8" s="660">
        <v>0.2</v>
      </c>
      <c r="AM8" s="661"/>
      <c r="AN8" s="661"/>
      <c r="AO8" s="697"/>
      <c r="AP8" s="654" t="s">
        <v>227</v>
      </c>
      <c r="AQ8" s="655"/>
      <c r="AR8" s="655"/>
      <c r="AS8" s="655"/>
      <c r="AT8" s="655"/>
      <c r="AU8" s="655"/>
      <c r="AV8" s="655"/>
      <c r="AW8" s="655"/>
      <c r="AX8" s="655"/>
      <c r="AY8" s="655"/>
      <c r="AZ8" s="655"/>
      <c r="BA8" s="655"/>
      <c r="BB8" s="655"/>
      <c r="BC8" s="655"/>
      <c r="BD8" s="655"/>
      <c r="BE8" s="655"/>
      <c r="BF8" s="656"/>
      <c r="BG8" s="657">
        <v>347350</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228</v>
      </c>
      <c r="CE8" s="655"/>
      <c r="CF8" s="655"/>
      <c r="CG8" s="655"/>
      <c r="CH8" s="655"/>
      <c r="CI8" s="655"/>
      <c r="CJ8" s="655"/>
      <c r="CK8" s="655"/>
      <c r="CL8" s="655"/>
      <c r="CM8" s="655"/>
      <c r="CN8" s="655"/>
      <c r="CO8" s="655"/>
      <c r="CP8" s="655"/>
      <c r="CQ8" s="656"/>
      <c r="CR8" s="657">
        <v>33307847</v>
      </c>
      <c r="CS8" s="658"/>
      <c r="CT8" s="658"/>
      <c r="CU8" s="658"/>
      <c r="CV8" s="658"/>
      <c r="CW8" s="658"/>
      <c r="CX8" s="658"/>
      <c r="CY8" s="659"/>
      <c r="CZ8" s="695">
        <v>32.4</v>
      </c>
      <c r="DA8" s="695"/>
      <c r="DB8" s="695"/>
      <c r="DC8" s="695"/>
      <c r="DD8" s="663">
        <v>337478</v>
      </c>
      <c r="DE8" s="658"/>
      <c r="DF8" s="658"/>
      <c r="DG8" s="658"/>
      <c r="DH8" s="658"/>
      <c r="DI8" s="658"/>
      <c r="DJ8" s="658"/>
      <c r="DK8" s="658"/>
      <c r="DL8" s="658"/>
      <c r="DM8" s="658"/>
      <c r="DN8" s="658"/>
      <c r="DO8" s="658"/>
      <c r="DP8" s="659"/>
      <c r="DQ8" s="663">
        <v>19539301</v>
      </c>
      <c r="DR8" s="658"/>
      <c r="DS8" s="658"/>
      <c r="DT8" s="658"/>
      <c r="DU8" s="658"/>
      <c r="DV8" s="658"/>
      <c r="DW8" s="658"/>
      <c r="DX8" s="658"/>
      <c r="DY8" s="658"/>
      <c r="DZ8" s="658"/>
      <c r="EA8" s="658"/>
      <c r="EB8" s="658"/>
      <c r="EC8" s="694"/>
    </row>
    <row r="9" spans="2:143" ht="11.25" customHeight="1" x14ac:dyDescent="0.2">
      <c r="B9" s="654" t="s">
        <v>229</v>
      </c>
      <c r="C9" s="655"/>
      <c r="D9" s="655"/>
      <c r="E9" s="655"/>
      <c r="F9" s="655"/>
      <c r="G9" s="655"/>
      <c r="H9" s="655"/>
      <c r="I9" s="655"/>
      <c r="J9" s="655"/>
      <c r="K9" s="655"/>
      <c r="L9" s="655"/>
      <c r="M9" s="655"/>
      <c r="N9" s="655"/>
      <c r="O9" s="655"/>
      <c r="P9" s="655"/>
      <c r="Q9" s="656"/>
      <c r="R9" s="657">
        <v>145174</v>
      </c>
      <c r="S9" s="658"/>
      <c r="T9" s="658"/>
      <c r="U9" s="658"/>
      <c r="V9" s="658"/>
      <c r="W9" s="658"/>
      <c r="X9" s="658"/>
      <c r="Y9" s="659"/>
      <c r="Z9" s="695">
        <v>0.1</v>
      </c>
      <c r="AA9" s="695"/>
      <c r="AB9" s="695"/>
      <c r="AC9" s="695"/>
      <c r="AD9" s="696">
        <v>145174</v>
      </c>
      <c r="AE9" s="696"/>
      <c r="AF9" s="696"/>
      <c r="AG9" s="696"/>
      <c r="AH9" s="696"/>
      <c r="AI9" s="696"/>
      <c r="AJ9" s="696"/>
      <c r="AK9" s="696"/>
      <c r="AL9" s="660">
        <v>0.2</v>
      </c>
      <c r="AM9" s="661"/>
      <c r="AN9" s="661"/>
      <c r="AO9" s="697"/>
      <c r="AP9" s="654" t="s">
        <v>230</v>
      </c>
      <c r="AQ9" s="655"/>
      <c r="AR9" s="655"/>
      <c r="AS9" s="655"/>
      <c r="AT9" s="655"/>
      <c r="AU9" s="655"/>
      <c r="AV9" s="655"/>
      <c r="AW9" s="655"/>
      <c r="AX9" s="655"/>
      <c r="AY9" s="655"/>
      <c r="AZ9" s="655"/>
      <c r="BA9" s="655"/>
      <c r="BB9" s="655"/>
      <c r="BC9" s="655"/>
      <c r="BD9" s="655"/>
      <c r="BE9" s="655"/>
      <c r="BF9" s="656"/>
      <c r="BG9" s="657">
        <v>9155842</v>
      </c>
      <c r="BH9" s="658"/>
      <c r="BI9" s="658"/>
      <c r="BJ9" s="658"/>
      <c r="BK9" s="658"/>
      <c r="BL9" s="658"/>
      <c r="BM9" s="658"/>
      <c r="BN9" s="659"/>
      <c r="BO9" s="695">
        <v>28.7</v>
      </c>
      <c r="BP9" s="695"/>
      <c r="BQ9" s="695"/>
      <c r="BR9" s="695"/>
      <c r="BS9" s="696" t="s">
        <v>122</v>
      </c>
      <c r="BT9" s="696"/>
      <c r="BU9" s="696"/>
      <c r="BV9" s="696"/>
      <c r="BW9" s="696"/>
      <c r="BX9" s="696"/>
      <c r="BY9" s="696"/>
      <c r="BZ9" s="696"/>
      <c r="CA9" s="696"/>
      <c r="CB9" s="736"/>
      <c r="CD9" s="654" t="s">
        <v>231</v>
      </c>
      <c r="CE9" s="655"/>
      <c r="CF9" s="655"/>
      <c r="CG9" s="655"/>
      <c r="CH9" s="655"/>
      <c r="CI9" s="655"/>
      <c r="CJ9" s="655"/>
      <c r="CK9" s="655"/>
      <c r="CL9" s="655"/>
      <c r="CM9" s="655"/>
      <c r="CN9" s="655"/>
      <c r="CO9" s="655"/>
      <c r="CP9" s="655"/>
      <c r="CQ9" s="656"/>
      <c r="CR9" s="657">
        <v>8587770</v>
      </c>
      <c r="CS9" s="658"/>
      <c r="CT9" s="658"/>
      <c r="CU9" s="658"/>
      <c r="CV9" s="658"/>
      <c r="CW9" s="658"/>
      <c r="CX9" s="658"/>
      <c r="CY9" s="659"/>
      <c r="CZ9" s="695">
        <v>8.3000000000000007</v>
      </c>
      <c r="DA9" s="695"/>
      <c r="DB9" s="695"/>
      <c r="DC9" s="695"/>
      <c r="DD9" s="663">
        <v>1182788</v>
      </c>
      <c r="DE9" s="658"/>
      <c r="DF9" s="658"/>
      <c r="DG9" s="658"/>
      <c r="DH9" s="658"/>
      <c r="DI9" s="658"/>
      <c r="DJ9" s="658"/>
      <c r="DK9" s="658"/>
      <c r="DL9" s="658"/>
      <c r="DM9" s="658"/>
      <c r="DN9" s="658"/>
      <c r="DO9" s="658"/>
      <c r="DP9" s="659"/>
      <c r="DQ9" s="663">
        <v>5493972</v>
      </c>
      <c r="DR9" s="658"/>
      <c r="DS9" s="658"/>
      <c r="DT9" s="658"/>
      <c r="DU9" s="658"/>
      <c r="DV9" s="658"/>
      <c r="DW9" s="658"/>
      <c r="DX9" s="658"/>
      <c r="DY9" s="658"/>
      <c r="DZ9" s="658"/>
      <c r="EA9" s="658"/>
      <c r="EB9" s="658"/>
      <c r="EC9" s="694"/>
    </row>
    <row r="10" spans="2:143" ht="11.25" customHeight="1" x14ac:dyDescent="0.2">
      <c r="B10" s="654" t="s">
        <v>232</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233</v>
      </c>
      <c r="AQ10" s="655"/>
      <c r="AR10" s="655"/>
      <c r="AS10" s="655"/>
      <c r="AT10" s="655"/>
      <c r="AU10" s="655"/>
      <c r="AV10" s="655"/>
      <c r="AW10" s="655"/>
      <c r="AX10" s="655"/>
      <c r="AY10" s="655"/>
      <c r="AZ10" s="655"/>
      <c r="BA10" s="655"/>
      <c r="BB10" s="655"/>
      <c r="BC10" s="655"/>
      <c r="BD10" s="655"/>
      <c r="BE10" s="655"/>
      <c r="BF10" s="656"/>
      <c r="BG10" s="657">
        <v>523316</v>
      </c>
      <c r="BH10" s="658"/>
      <c r="BI10" s="658"/>
      <c r="BJ10" s="658"/>
      <c r="BK10" s="658"/>
      <c r="BL10" s="658"/>
      <c r="BM10" s="658"/>
      <c r="BN10" s="659"/>
      <c r="BO10" s="695">
        <v>1.6</v>
      </c>
      <c r="BP10" s="695"/>
      <c r="BQ10" s="695"/>
      <c r="BR10" s="695"/>
      <c r="BS10" s="696" t="s">
        <v>122</v>
      </c>
      <c r="BT10" s="696"/>
      <c r="BU10" s="696"/>
      <c r="BV10" s="696"/>
      <c r="BW10" s="696"/>
      <c r="BX10" s="696"/>
      <c r="BY10" s="696"/>
      <c r="BZ10" s="696"/>
      <c r="CA10" s="696"/>
      <c r="CB10" s="736"/>
      <c r="CD10" s="654" t="s">
        <v>234</v>
      </c>
      <c r="CE10" s="655"/>
      <c r="CF10" s="655"/>
      <c r="CG10" s="655"/>
      <c r="CH10" s="655"/>
      <c r="CI10" s="655"/>
      <c r="CJ10" s="655"/>
      <c r="CK10" s="655"/>
      <c r="CL10" s="655"/>
      <c r="CM10" s="655"/>
      <c r="CN10" s="655"/>
      <c r="CO10" s="655"/>
      <c r="CP10" s="655"/>
      <c r="CQ10" s="656"/>
      <c r="CR10" s="657">
        <v>163291</v>
      </c>
      <c r="CS10" s="658"/>
      <c r="CT10" s="658"/>
      <c r="CU10" s="658"/>
      <c r="CV10" s="658"/>
      <c r="CW10" s="658"/>
      <c r="CX10" s="658"/>
      <c r="CY10" s="659"/>
      <c r="CZ10" s="695">
        <v>0.2</v>
      </c>
      <c r="DA10" s="695"/>
      <c r="DB10" s="695"/>
      <c r="DC10" s="695"/>
      <c r="DD10" s="663">
        <v>8855</v>
      </c>
      <c r="DE10" s="658"/>
      <c r="DF10" s="658"/>
      <c r="DG10" s="658"/>
      <c r="DH10" s="658"/>
      <c r="DI10" s="658"/>
      <c r="DJ10" s="658"/>
      <c r="DK10" s="658"/>
      <c r="DL10" s="658"/>
      <c r="DM10" s="658"/>
      <c r="DN10" s="658"/>
      <c r="DO10" s="658"/>
      <c r="DP10" s="659"/>
      <c r="DQ10" s="663">
        <v>100466</v>
      </c>
      <c r="DR10" s="658"/>
      <c r="DS10" s="658"/>
      <c r="DT10" s="658"/>
      <c r="DU10" s="658"/>
      <c r="DV10" s="658"/>
      <c r="DW10" s="658"/>
      <c r="DX10" s="658"/>
      <c r="DY10" s="658"/>
      <c r="DZ10" s="658"/>
      <c r="EA10" s="658"/>
      <c r="EB10" s="658"/>
      <c r="EC10" s="694"/>
    </row>
    <row r="11" spans="2:143" ht="11.25" customHeight="1" x14ac:dyDescent="0.2">
      <c r="B11" s="654" t="s">
        <v>235</v>
      </c>
      <c r="C11" s="655"/>
      <c r="D11" s="655"/>
      <c r="E11" s="655"/>
      <c r="F11" s="655"/>
      <c r="G11" s="655"/>
      <c r="H11" s="655"/>
      <c r="I11" s="655"/>
      <c r="J11" s="655"/>
      <c r="K11" s="655"/>
      <c r="L11" s="655"/>
      <c r="M11" s="655"/>
      <c r="N11" s="655"/>
      <c r="O11" s="655"/>
      <c r="P11" s="655"/>
      <c r="Q11" s="656"/>
      <c r="R11" s="657">
        <v>4838458</v>
      </c>
      <c r="S11" s="658"/>
      <c r="T11" s="658"/>
      <c r="U11" s="658"/>
      <c r="V11" s="658"/>
      <c r="W11" s="658"/>
      <c r="X11" s="658"/>
      <c r="Y11" s="659"/>
      <c r="Z11" s="660">
        <v>4.5</v>
      </c>
      <c r="AA11" s="661"/>
      <c r="AB11" s="661"/>
      <c r="AC11" s="662"/>
      <c r="AD11" s="663">
        <v>4838458</v>
      </c>
      <c r="AE11" s="658"/>
      <c r="AF11" s="658"/>
      <c r="AG11" s="658"/>
      <c r="AH11" s="658"/>
      <c r="AI11" s="658"/>
      <c r="AJ11" s="658"/>
      <c r="AK11" s="659"/>
      <c r="AL11" s="660">
        <v>8.1999999999999993</v>
      </c>
      <c r="AM11" s="661"/>
      <c r="AN11" s="661"/>
      <c r="AO11" s="697"/>
      <c r="AP11" s="654" t="s">
        <v>236</v>
      </c>
      <c r="AQ11" s="655"/>
      <c r="AR11" s="655"/>
      <c r="AS11" s="655"/>
      <c r="AT11" s="655"/>
      <c r="AU11" s="655"/>
      <c r="AV11" s="655"/>
      <c r="AW11" s="655"/>
      <c r="AX11" s="655"/>
      <c r="AY11" s="655"/>
      <c r="AZ11" s="655"/>
      <c r="BA11" s="655"/>
      <c r="BB11" s="655"/>
      <c r="BC11" s="655"/>
      <c r="BD11" s="655"/>
      <c r="BE11" s="655"/>
      <c r="BF11" s="656"/>
      <c r="BG11" s="657">
        <v>2550560</v>
      </c>
      <c r="BH11" s="658"/>
      <c r="BI11" s="658"/>
      <c r="BJ11" s="658"/>
      <c r="BK11" s="658"/>
      <c r="BL11" s="658"/>
      <c r="BM11" s="658"/>
      <c r="BN11" s="659"/>
      <c r="BO11" s="695">
        <v>8</v>
      </c>
      <c r="BP11" s="695"/>
      <c r="BQ11" s="695"/>
      <c r="BR11" s="695"/>
      <c r="BS11" s="696">
        <v>732536</v>
      </c>
      <c r="BT11" s="696"/>
      <c r="BU11" s="696"/>
      <c r="BV11" s="696"/>
      <c r="BW11" s="696"/>
      <c r="BX11" s="696"/>
      <c r="BY11" s="696"/>
      <c r="BZ11" s="696"/>
      <c r="CA11" s="696"/>
      <c r="CB11" s="736"/>
      <c r="CD11" s="654" t="s">
        <v>237</v>
      </c>
      <c r="CE11" s="655"/>
      <c r="CF11" s="655"/>
      <c r="CG11" s="655"/>
      <c r="CH11" s="655"/>
      <c r="CI11" s="655"/>
      <c r="CJ11" s="655"/>
      <c r="CK11" s="655"/>
      <c r="CL11" s="655"/>
      <c r="CM11" s="655"/>
      <c r="CN11" s="655"/>
      <c r="CO11" s="655"/>
      <c r="CP11" s="655"/>
      <c r="CQ11" s="656"/>
      <c r="CR11" s="657">
        <v>5177586</v>
      </c>
      <c r="CS11" s="658"/>
      <c r="CT11" s="658"/>
      <c r="CU11" s="658"/>
      <c r="CV11" s="658"/>
      <c r="CW11" s="658"/>
      <c r="CX11" s="658"/>
      <c r="CY11" s="659"/>
      <c r="CZ11" s="695">
        <v>5</v>
      </c>
      <c r="DA11" s="695"/>
      <c r="DB11" s="695"/>
      <c r="DC11" s="695"/>
      <c r="DD11" s="663">
        <v>820968</v>
      </c>
      <c r="DE11" s="658"/>
      <c r="DF11" s="658"/>
      <c r="DG11" s="658"/>
      <c r="DH11" s="658"/>
      <c r="DI11" s="658"/>
      <c r="DJ11" s="658"/>
      <c r="DK11" s="658"/>
      <c r="DL11" s="658"/>
      <c r="DM11" s="658"/>
      <c r="DN11" s="658"/>
      <c r="DO11" s="658"/>
      <c r="DP11" s="659"/>
      <c r="DQ11" s="663">
        <v>2984417</v>
      </c>
      <c r="DR11" s="658"/>
      <c r="DS11" s="658"/>
      <c r="DT11" s="658"/>
      <c r="DU11" s="658"/>
      <c r="DV11" s="658"/>
      <c r="DW11" s="658"/>
      <c r="DX11" s="658"/>
      <c r="DY11" s="658"/>
      <c r="DZ11" s="658"/>
      <c r="EA11" s="658"/>
      <c r="EB11" s="658"/>
      <c r="EC11" s="694"/>
    </row>
    <row r="12" spans="2:143" ht="11.25" customHeight="1" x14ac:dyDescent="0.2">
      <c r="B12" s="654" t="s">
        <v>238</v>
      </c>
      <c r="C12" s="655"/>
      <c r="D12" s="655"/>
      <c r="E12" s="655"/>
      <c r="F12" s="655"/>
      <c r="G12" s="655"/>
      <c r="H12" s="655"/>
      <c r="I12" s="655"/>
      <c r="J12" s="655"/>
      <c r="K12" s="655"/>
      <c r="L12" s="655"/>
      <c r="M12" s="655"/>
      <c r="N12" s="655"/>
      <c r="O12" s="655"/>
      <c r="P12" s="655"/>
      <c r="Q12" s="656"/>
      <c r="R12" s="657">
        <v>21156</v>
      </c>
      <c r="S12" s="658"/>
      <c r="T12" s="658"/>
      <c r="U12" s="658"/>
      <c r="V12" s="658"/>
      <c r="W12" s="658"/>
      <c r="X12" s="658"/>
      <c r="Y12" s="659"/>
      <c r="Z12" s="695">
        <v>0</v>
      </c>
      <c r="AA12" s="695"/>
      <c r="AB12" s="695"/>
      <c r="AC12" s="695"/>
      <c r="AD12" s="696">
        <v>21156</v>
      </c>
      <c r="AE12" s="696"/>
      <c r="AF12" s="696"/>
      <c r="AG12" s="696"/>
      <c r="AH12" s="696"/>
      <c r="AI12" s="696"/>
      <c r="AJ12" s="696"/>
      <c r="AK12" s="696"/>
      <c r="AL12" s="660">
        <v>0</v>
      </c>
      <c r="AM12" s="661"/>
      <c r="AN12" s="661"/>
      <c r="AO12" s="697"/>
      <c r="AP12" s="654" t="s">
        <v>239</v>
      </c>
      <c r="AQ12" s="655"/>
      <c r="AR12" s="655"/>
      <c r="AS12" s="655"/>
      <c r="AT12" s="655"/>
      <c r="AU12" s="655"/>
      <c r="AV12" s="655"/>
      <c r="AW12" s="655"/>
      <c r="AX12" s="655"/>
      <c r="AY12" s="655"/>
      <c r="AZ12" s="655"/>
      <c r="BA12" s="655"/>
      <c r="BB12" s="655"/>
      <c r="BC12" s="655"/>
      <c r="BD12" s="655"/>
      <c r="BE12" s="655"/>
      <c r="BF12" s="656"/>
      <c r="BG12" s="657">
        <v>16170966</v>
      </c>
      <c r="BH12" s="658"/>
      <c r="BI12" s="658"/>
      <c r="BJ12" s="658"/>
      <c r="BK12" s="658"/>
      <c r="BL12" s="658"/>
      <c r="BM12" s="658"/>
      <c r="BN12" s="659"/>
      <c r="BO12" s="695">
        <v>50.6</v>
      </c>
      <c r="BP12" s="695"/>
      <c r="BQ12" s="695"/>
      <c r="BR12" s="695"/>
      <c r="BS12" s="696" t="s">
        <v>122</v>
      </c>
      <c r="BT12" s="696"/>
      <c r="BU12" s="696"/>
      <c r="BV12" s="696"/>
      <c r="BW12" s="696"/>
      <c r="BX12" s="696"/>
      <c r="BY12" s="696"/>
      <c r="BZ12" s="696"/>
      <c r="CA12" s="696"/>
      <c r="CB12" s="736"/>
      <c r="CD12" s="654" t="s">
        <v>240</v>
      </c>
      <c r="CE12" s="655"/>
      <c r="CF12" s="655"/>
      <c r="CG12" s="655"/>
      <c r="CH12" s="655"/>
      <c r="CI12" s="655"/>
      <c r="CJ12" s="655"/>
      <c r="CK12" s="655"/>
      <c r="CL12" s="655"/>
      <c r="CM12" s="655"/>
      <c r="CN12" s="655"/>
      <c r="CO12" s="655"/>
      <c r="CP12" s="655"/>
      <c r="CQ12" s="656"/>
      <c r="CR12" s="657">
        <v>5182816</v>
      </c>
      <c r="CS12" s="658"/>
      <c r="CT12" s="658"/>
      <c r="CU12" s="658"/>
      <c r="CV12" s="658"/>
      <c r="CW12" s="658"/>
      <c r="CX12" s="658"/>
      <c r="CY12" s="659"/>
      <c r="CZ12" s="695">
        <v>5</v>
      </c>
      <c r="DA12" s="695"/>
      <c r="DB12" s="695"/>
      <c r="DC12" s="695"/>
      <c r="DD12" s="663">
        <v>437178</v>
      </c>
      <c r="DE12" s="658"/>
      <c r="DF12" s="658"/>
      <c r="DG12" s="658"/>
      <c r="DH12" s="658"/>
      <c r="DI12" s="658"/>
      <c r="DJ12" s="658"/>
      <c r="DK12" s="658"/>
      <c r="DL12" s="658"/>
      <c r="DM12" s="658"/>
      <c r="DN12" s="658"/>
      <c r="DO12" s="658"/>
      <c r="DP12" s="659"/>
      <c r="DQ12" s="663">
        <v>3811838</v>
      </c>
      <c r="DR12" s="658"/>
      <c r="DS12" s="658"/>
      <c r="DT12" s="658"/>
      <c r="DU12" s="658"/>
      <c r="DV12" s="658"/>
      <c r="DW12" s="658"/>
      <c r="DX12" s="658"/>
      <c r="DY12" s="658"/>
      <c r="DZ12" s="658"/>
      <c r="EA12" s="658"/>
      <c r="EB12" s="658"/>
      <c r="EC12" s="694"/>
    </row>
    <row r="13" spans="2:143" ht="11.25" customHeight="1" x14ac:dyDescent="0.2">
      <c r="B13" s="654" t="s">
        <v>241</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242</v>
      </c>
      <c r="AQ13" s="655"/>
      <c r="AR13" s="655"/>
      <c r="AS13" s="655"/>
      <c r="AT13" s="655"/>
      <c r="AU13" s="655"/>
      <c r="AV13" s="655"/>
      <c r="AW13" s="655"/>
      <c r="AX13" s="655"/>
      <c r="AY13" s="655"/>
      <c r="AZ13" s="655"/>
      <c r="BA13" s="655"/>
      <c r="BB13" s="655"/>
      <c r="BC13" s="655"/>
      <c r="BD13" s="655"/>
      <c r="BE13" s="655"/>
      <c r="BF13" s="656"/>
      <c r="BG13" s="657">
        <v>16131093</v>
      </c>
      <c r="BH13" s="658"/>
      <c r="BI13" s="658"/>
      <c r="BJ13" s="658"/>
      <c r="BK13" s="658"/>
      <c r="BL13" s="658"/>
      <c r="BM13" s="658"/>
      <c r="BN13" s="659"/>
      <c r="BO13" s="695">
        <v>50.5</v>
      </c>
      <c r="BP13" s="695"/>
      <c r="BQ13" s="695"/>
      <c r="BR13" s="695"/>
      <c r="BS13" s="696" t="s">
        <v>122</v>
      </c>
      <c r="BT13" s="696"/>
      <c r="BU13" s="696"/>
      <c r="BV13" s="696"/>
      <c r="BW13" s="696"/>
      <c r="BX13" s="696"/>
      <c r="BY13" s="696"/>
      <c r="BZ13" s="696"/>
      <c r="CA13" s="696"/>
      <c r="CB13" s="736"/>
      <c r="CD13" s="654" t="s">
        <v>243</v>
      </c>
      <c r="CE13" s="655"/>
      <c r="CF13" s="655"/>
      <c r="CG13" s="655"/>
      <c r="CH13" s="655"/>
      <c r="CI13" s="655"/>
      <c r="CJ13" s="655"/>
      <c r="CK13" s="655"/>
      <c r="CL13" s="655"/>
      <c r="CM13" s="655"/>
      <c r="CN13" s="655"/>
      <c r="CO13" s="655"/>
      <c r="CP13" s="655"/>
      <c r="CQ13" s="656"/>
      <c r="CR13" s="657">
        <v>12028637</v>
      </c>
      <c r="CS13" s="658"/>
      <c r="CT13" s="658"/>
      <c r="CU13" s="658"/>
      <c r="CV13" s="658"/>
      <c r="CW13" s="658"/>
      <c r="CX13" s="658"/>
      <c r="CY13" s="659"/>
      <c r="CZ13" s="695">
        <v>11.7</v>
      </c>
      <c r="DA13" s="695"/>
      <c r="DB13" s="695"/>
      <c r="DC13" s="695"/>
      <c r="DD13" s="663">
        <v>3613614</v>
      </c>
      <c r="DE13" s="658"/>
      <c r="DF13" s="658"/>
      <c r="DG13" s="658"/>
      <c r="DH13" s="658"/>
      <c r="DI13" s="658"/>
      <c r="DJ13" s="658"/>
      <c r="DK13" s="658"/>
      <c r="DL13" s="658"/>
      <c r="DM13" s="658"/>
      <c r="DN13" s="658"/>
      <c r="DO13" s="658"/>
      <c r="DP13" s="659"/>
      <c r="DQ13" s="663">
        <v>7951353</v>
      </c>
      <c r="DR13" s="658"/>
      <c r="DS13" s="658"/>
      <c r="DT13" s="658"/>
      <c r="DU13" s="658"/>
      <c r="DV13" s="658"/>
      <c r="DW13" s="658"/>
      <c r="DX13" s="658"/>
      <c r="DY13" s="658"/>
      <c r="DZ13" s="658"/>
      <c r="EA13" s="658"/>
      <c r="EB13" s="658"/>
      <c r="EC13" s="694"/>
    </row>
    <row r="14" spans="2:143" ht="11.25" customHeight="1" x14ac:dyDescent="0.2">
      <c r="B14" s="654" t="s">
        <v>244</v>
      </c>
      <c r="C14" s="655"/>
      <c r="D14" s="655"/>
      <c r="E14" s="655"/>
      <c r="F14" s="655"/>
      <c r="G14" s="655"/>
      <c r="H14" s="655"/>
      <c r="I14" s="655"/>
      <c r="J14" s="655"/>
      <c r="K14" s="655"/>
      <c r="L14" s="655"/>
      <c r="M14" s="655"/>
      <c r="N14" s="655"/>
      <c r="O14" s="655"/>
      <c r="P14" s="655"/>
      <c r="Q14" s="656"/>
      <c r="R14" s="657">
        <v>9152</v>
      </c>
      <c r="S14" s="658"/>
      <c r="T14" s="658"/>
      <c r="U14" s="658"/>
      <c r="V14" s="658"/>
      <c r="W14" s="658"/>
      <c r="X14" s="658"/>
      <c r="Y14" s="659"/>
      <c r="Z14" s="695">
        <v>0</v>
      </c>
      <c r="AA14" s="695"/>
      <c r="AB14" s="695"/>
      <c r="AC14" s="695"/>
      <c r="AD14" s="696">
        <v>9152</v>
      </c>
      <c r="AE14" s="696"/>
      <c r="AF14" s="696"/>
      <c r="AG14" s="696"/>
      <c r="AH14" s="696"/>
      <c r="AI14" s="696"/>
      <c r="AJ14" s="696"/>
      <c r="AK14" s="696"/>
      <c r="AL14" s="660">
        <v>0</v>
      </c>
      <c r="AM14" s="661"/>
      <c r="AN14" s="661"/>
      <c r="AO14" s="697"/>
      <c r="AP14" s="654" t="s">
        <v>245</v>
      </c>
      <c r="AQ14" s="655"/>
      <c r="AR14" s="655"/>
      <c r="AS14" s="655"/>
      <c r="AT14" s="655"/>
      <c r="AU14" s="655"/>
      <c r="AV14" s="655"/>
      <c r="AW14" s="655"/>
      <c r="AX14" s="655"/>
      <c r="AY14" s="655"/>
      <c r="AZ14" s="655"/>
      <c r="BA14" s="655"/>
      <c r="BB14" s="655"/>
      <c r="BC14" s="655"/>
      <c r="BD14" s="655"/>
      <c r="BE14" s="655"/>
      <c r="BF14" s="656"/>
      <c r="BG14" s="657">
        <v>798031</v>
      </c>
      <c r="BH14" s="658"/>
      <c r="BI14" s="658"/>
      <c r="BJ14" s="658"/>
      <c r="BK14" s="658"/>
      <c r="BL14" s="658"/>
      <c r="BM14" s="658"/>
      <c r="BN14" s="659"/>
      <c r="BO14" s="695">
        <v>2.5</v>
      </c>
      <c r="BP14" s="695"/>
      <c r="BQ14" s="695"/>
      <c r="BR14" s="695"/>
      <c r="BS14" s="696" t="s">
        <v>122</v>
      </c>
      <c r="BT14" s="696"/>
      <c r="BU14" s="696"/>
      <c r="BV14" s="696"/>
      <c r="BW14" s="696"/>
      <c r="BX14" s="696"/>
      <c r="BY14" s="696"/>
      <c r="BZ14" s="696"/>
      <c r="CA14" s="696"/>
      <c r="CB14" s="736"/>
      <c r="CD14" s="654" t="s">
        <v>246</v>
      </c>
      <c r="CE14" s="655"/>
      <c r="CF14" s="655"/>
      <c r="CG14" s="655"/>
      <c r="CH14" s="655"/>
      <c r="CI14" s="655"/>
      <c r="CJ14" s="655"/>
      <c r="CK14" s="655"/>
      <c r="CL14" s="655"/>
      <c r="CM14" s="655"/>
      <c r="CN14" s="655"/>
      <c r="CO14" s="655"/>
      <c r="CP14" s="655"/>
      <c r="CQ14" s="656"/>
      <c r="CR14" s="657">
        <v>2937980</v>
      </c>
      <c r="CS14" s="658"/>
      <c r="CT14" s="658"/>
      <c r="CU14" s="658"/>
      <c r="CV14" s="658"/>
      <c r="CW14" s="658"/>
      <c r="CX14" s="658"/>
      <c r="CY14" s="659"/>
      <c r="CZ14" s="695">
        <v>2.9</v>
      </c>
      <c r="DA14" s="695"/>
      <c r="DB14" s="695"/>
      <c r="DC14" s="695"/>
      <c r="DD14" s="663">
        <v>90954</v>
      </c>
      <c r="DE14" s="658"/>
      <c r="DF14" s="658"/>
      <c r="DG14" s="658"/>
      <c r="DH14" s="658"/>
      <c r="DI14" s="658"/>
      <c r="DJ14" s="658"/>
      <c r="DK14" s="658"/>
      <c r="DL14" s="658"/>
      <c r="DM14" s="658"/>
      <c r="DN14" s="658"/>
      <c r="DO14" s="658"/>
      <c r="DP14" s="659"/>
      <c r="DQ14" s="663">
        <v>2849881</v>
      </c>
      <c r="DR14" s="658"/>
      <c r="DS14" s="658"/>
      <c r="DT14" s="658"/>
      <c r="DU14" s="658"/>
      <c r="DV14" s="658"/>
      <c r="DW14" s="658"/>
      <c r="DX14" s="658"/>
      <c r="DY14" s="658"/>
      <c r="DZ14" s="658"/>
      <c r="EA14" s="658"/>
      <c r="EB14" s="658"/>
      <c r="EC14" s="694"/>
    </row>
    <row r="15" spans="2:143" ht="11.25" customHeight="1" x14ac:dyDescent="0.2">
      <c r="B15" s="654" t="s">
        <v>247</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248</v>
      </c>
      <c r="AQ15" s="655"/>
      <c r="AR15" s="655"/>
      <c r="AS15" s="655"/>
      <c r="AT15" s="655"/>
      <c r="AU15" s="655"/>
      <c r="AV15" s="655"/>
      <c r="AW15" s="655"/>
      <c r="AX15" s="655"/>
      <c r="AY15" s="655"/>
      <c r="AZ15" s="655"/>
      <c r="BA15" s="655"/>
      <c r="BB15" s="655"/>
      <c r="BC15" s="655"/>
      <c r="BD15" s="655"/>
      <c r="BE15" s="655"/>
      <c r="BF15" s="656"/>
      <c r="BG15" s="657">
        <v>1289350</v>
      </c>
      <c r="BH15" s="658"/>
      <c r="BI15" s="658"/>
      <c r="BJ15" s="658"/>
      <c r="BK15" s="658"/>
      <c r="BL15" s="658"/>
      <c r="BM15" s="658"/>
      <c r="BN15" s="659"/>
      <c r="BO15" s="695">
        <v>4</v>
      </c>
      <c r="BP15" s="695"/>
      <c r="BQ15" s="695"/>
      <c r="BR15" s="695"/>
      <c r="BS15" s="696" t="s">
        <v>122</v>
      </c>
      <c r="BT15" s="696"/>
      <c r="BU15" s="696"/>
      <c r="BV15" s="696"/>
      <c r="BW15" s="696"/>
      <c r="BX15" s="696"/>
      <c r="BY15" s="696"/>
      <c r="BZ15" s="696"/>
      <c r="CA15" s="696"/>
      <c r="CB15" s="736"/>
      <c r="CD15" s="654" t="s">
        <v>249</v>
      </c>
      <c r="CE15" s="655"/>
      <c r="CF15" s="655"/>
      <c r="CG15" s="655"/>
      <c r="CH15" s="655"/>
      <c r="CI15" s="655"/>
      <c r="CJ15" s="655"/>
      <c r="CK15" s="655"/>
      <c r="CL15" s="655"/>
      <c r="CM15" s="655"/>
      <c r="CN15" s="655"/>
      <c r="CO15" s="655"/>
      <c r="CP15" s="655"/>
      <c r="CQ15" s="656"/>
      <c r="CR15" s="657">
        <v>9659888</v>
      </c>
      <c r="CS15" s="658"/>
      <c r="CT15" s="658"/>
      <c r="CU15" s="658"/>
      <c r="CV15" s="658"/>
      <c r="CW15" s="658"/>
      <c r="CX15" s="658"/>
      <c r="CY15" s="659"/>
      <c r="CZ15" s="695">
        <v>9.4</v>
      </c>
      <c r="DA15" s="695"/>
      <c r="DB15" s="695"/>
      <c r="DC15" s="695"/>
      <c r="DD15" s="663">
        <v>1797422</v>
      </c>
      <c r="DE15" s="658"/>
      <c r="DF15" s="658"/>
      <c r="DG15" s="658"/>
      <c r="DH15" s="658"/>
      <c r="DI15" s="658"/>
      <c r="DJ15" s="658"/>
      <c r="DK15" s="658"/>
      <c r="DL15" s="658"/>
      <c r="DM15" s="658"/>
      <c r="DN15" s="658"/>
      <c r="DO15" s="658"/>
      <c r="DP15" s="659"/>
      <c r="DQ15" s="663">
        <v>7460530</v>
      </c>
      <c r="DR15" s="658"/>
      <c r="DS15" s="658"/>
      <c r="DT15" s="658"/>
      <c r="DU15" s="658"/>
      <c r="DV15" s="658"/>
      <c r="DW15" s="658"/>
      <c r="DX15" s="658"/>
      <c r="DY15" s="658"/>
      <c r="DZ15" s="658"/>
      <c r="EA15" s="658"/>
      <c r="EB15" s="658"/>
      <c r="EC15" s="694"/>
    </row>
    <row r="16" spans="2:143" ht="11.25" customHeight="1" x14ac:dyDescent="0.2">
      <c r="B16" s="654" t="s">
        <v>250</v>
      </c>
      <c r="C16" s="655"/>
      <c r="D16" s="655"/>
      <c r="E16" s="655"/>
      <c r="F16" s="655"/>
      <c r="G16" s="655"/>
      <c r="H16" s="655"/>
      <c r="I16" s="655"/>
      <c r="J16" s="655"/>
      <c r="K16" s="655"/>
      <c r="L16" s="655"/>
      <c r="M16" s="655"/>
      <c r="N16" s="655"/>
      <c r="O16" s="655"/>
      <c r="P16" s="655"/>
      <c r="Q16" s="656"/>
      <c r="R16" s="657">
        <v>81490</v>
      </c>
      <c r="S16" s="658"/>
      <c r="T16" s="658"/>
      <c r="U16" s="658"/>
      <c r="V16" s="658"/>
      <c r="W16" s="658"/>
      <c r="X16" s="658"/>
      <c r="Y16" s="659"/>
      <c r="Z16" s="695">
        <v>0.1</v>
      </c>
      <c r="AA16" s="695"/>
      <c r="AB16" s="695"/>
      <c r="AC16" s="695"/>
      <c r="AD16" s="696">
        <v>81490</v>
      </c>
      <c r="AE16" s="696"/>
      <c r="AF16" s="696"/>
      <c r="AG16" s="696"/>
      <c r="AH16" s="696"/>
      <c r="AI16" s="696"/>
      <c r="AJ16" s="696"/>
      <c r="AK16" s="696"/>
      <c r="AL16" s="660">
        <v>0.1</v>
      </c>
      <c r="AM16" s="661"/>
      <c r="AN16" s="661"/>
      <c r="AO16" s="697"/>
      <c r="AP16" s="654" t="s">
        <v>251</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252</v>
      </c>
      <c r="CE16" s="655"/>
      <c r="CF16" s="655"/>
      <c r="CG16" s="655"/>
      <c r="CH16" s="655"/>
      <c r="CI16" s="655"/>
      <c r="CJ16" s="655"/>
      <c r="CK16" s="655"/>
      <c r="CL16" s="655"/>
      <c r="CM16" s="655"/>
      <c r="CN16" s="655"/>
      <c r="CO16" s="655"/>
      <c r="CP16" s="655"/>
      <c r="CQ16" s="656"/>
      <c r="CR16" s="657">
        <v>700067</v>
      </c>
      <c r="CS16" s="658"/>
      <c r="CT16" s="658"/>
      <c r="CU16" s="658"/>
      <c r="CV16" s="658"/>
      <c r="CW16" s="658"/>
      <c r="CX16" s="658"/>
      <c r="CY16" s="659"/>
      <c r="CZ16" s="695">
        <v>0.7</v>
      </c>
      <c r="DA16" s="695"/>
      <c r="DB16" s="695"/>
      <c r="DC16" s="695"/>
      <c r="DD16" s="663" t="s">
        <v>122</v>
      </c>
      <c r="DE16" s="658"/>
      <c r="DF16" s="658"/>
      <c r="DG16" s="658"/>
      <c r="DH16" s="658"/>
      <c r="DI16" s="658"/>
      <c r="DJ16" s="658"/>
      <c r="DK16" s="658"/>
      <c r="DL16" s="658"/>
      <c r="DM16" s="658"/>
      <c r="DN16" s="658"/>
      <c r="DO16" s="658"/>
      <c r="DP16" s="659"/>
      <c r="DQ16" s="663">
        <v>329107</v>
      </c>
      <c r="DR16" s="658"/>
      <c r="DS16" s="658"/>
      <c r="DT16" s="658"/>
      <c r="DU16" s="658"/>
      <c r="DV16" s="658"/>
      <c r="DW16" s="658"/>
      <c r="DX16" s="658"/>
      <c r="DY16" s="658"/>
      <c r="DZ16" s="658"/>
      <c r="EA16" s="658"/>
      <c r="EB16" s="658"/>
      <c r="EC16" s="694"/>
    </row>
    <row r="17" spans="2:133" ht="11.25" customHeight="1" x14ac:dyDescent="0.2">
      <c r="B17" s="654" t="s">
        <v>253</v>
      </c>
      <c r="C17" s="655"/>
      <c r="D17" s="655"/>
      <c r="E17" s="655"/>
      <c r="F17" s="655"/>
      <c r="G17" s="655"/>
      <c r="H17" s="655"/>
      <c r="I17" s="655"/>
      <c r="J17" s="655"/>
      <c r="K17" s="655"/>
      <c r="L17" s="655"/>
      <c r="M17" s="655"/>
      <c r="N17" s="655"/>
      <c r="O17" s="655"/>
      <c r="P17" s="655"/>
      <c r="Q17" s="656"/>
      <c r="R17" s="657">
        <v>456495</v>
      </c>
      <c r="S17" s="658"/>
      <c r="T17" s="658"/>
      <c r="U17" s="658"/>
      <c r="V17" s="658"/>
      <c r="W17" s="658"/>
      <c r="X17" s="658"/>
      <c r="Y17" s="659"/>
      <c r="Z17" s="695">
        <v>0.4</v>
      </c>
      <c r="AA17" s="695"/>
      <c r="AB17" s="695"/>
      <c r="AC17" s="695"/>
      <c r="AD17" s="696">
        <v>456495</v>
      </c>
      <c r="AE17" s="696"/>
      <c r="AF17" s="696"/>
      <c r="AG17" s="696"/>
      <c r="AH17" s="696"/>
      <c r="AI17" s="696"/>
      <c r="AJ17" s="696"/>
      <c r="AK17" s="696"/>
      <c r="AL17" s="660">
        <v>0.8</v>
      </c>
      <c r="AM17" s="661"/>
      <c r="AN17" s="661"/>
      <c r="AO17" s="697"/>
      <c r="AP17" s="654" t="s">
        <v>254</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255</v>
      </c>
      <c r="CE17" s="655"/>
      <c r="CF17" s="655"/>
      <c r="CG17" s="655"/>
      <c r="CH17" s="655"/>
      <c r="CI17" s="655"/>
      <c r="CJ17" s="655"/>
      <c r="CK17" s="655"/>
      <c r="CL17" s="655"/>
      <c r="CM17" s="655"/>
      <c r="CN17" s="655"/>
      <c r="CO17" s="655"/>
      <c r="CP17" s="655"/>
      <c r="CQ17" s="656"/>
      <c r="CR17" s="657">
        <v>13286020</v>
      </c>
      <c r="CS17" s="658"/>
      <c r="CT17" s="658"/>
      <c r="CU17" s="658"/>
      <c r="CV17" s="658"/>
      <c r="CW17" s="658"/>
      <c r="CX17" s="658"/>
      <c r="CY17" s="659"/>
      <c r="CZ17" s="695">
        <v>12.9</v>
      </c>
      <c r="DA17" s="695"/>
      <c r="DB17" s="695"/>
      <c r="DC17" s="695"/>
      <c r="DD17" s="663" t="s">
        <v>122</v>
      </c>
      <c r="DE17" s="658"/>
      <c r="DF17" s="658"/>
      <c r="DG17" s="658"/>
      <c r="DH17" s="658"/>
      <c r="DI17" s="658"/>
      <c r="DJ17" s="658"/>
      <c r="DK17" s="658"/>
      <c r="DL17" s="658"/>
      <c r="DM17" s="658"/>
      <c r="DN17" s="658"/>
      <c r="DO17" s="658"/>
      <c r="DP17" s="659"/>
      <c r="DQ17" s="663">
        <v>13228175</v>
      </c>
      <c r="DR17" s="658"/>
      <c r="DS17" s="658"/>
      <c r="DT17" s="658"/>
      <c r="DU17" s="658"/>
      <c r="DV17" s="658"/>
      <c r="DW17" s="658"/>
      <c r="DX17" s="658"/>
      <c r="DY17" s="658"/>
      <c r="DZ17" s="658"/>
      <c r="EA17" s="658"/>
      <c r="EB17" s="658"/>
      <c r="EC17" s="694"/>
    </row>
    <row r="18" spans="2:133" ht="11.25" customHeight="1" x14ac:dyDescent="0.2">
      <c r="B18" s="654" t="s">
        <v>256</v>
      </c>
      <c r="C18" s="655"/>
      <c r="D18" s="655"/>
      <c r="E18" s="655"/>
      <c r="F18" s="655"/>
      <c r="G18" s="655"/>
      <c r="H18" s="655"/>
      <c r="I18" s="655"/>
      <c r="J18" s="655"/>
      <c r="K18" s="655"/>
      <c r="L18" s="655"/>
      <c r="M18" s="655"/>
      <c r="N18" s="655"/>
      <c r="O18" s="655"/>
      <c r="P18" s="655"/>
      <c r="Q18" s="656"/>
      <c r="R18" s="657">
        <v>203829</v>
      </c>
      <c r="S18" s="658"/>
      <c r="T18" s="658"/>
      <c r="U18" s="658"/>
      <c r="V18" s="658"/>
      <c r="W18" s="658"/>
      <c r="X18" s="658"/>
      <c r="Y18" s="659"/>
      <c r="Z18" s="695">
        <v>0.2</v>
      </c>
      <c r="AA18" s="695"/>
      <c r="AB18" s="695"/>
      <c r="AC18" s="695"/>
      <c r="AD18" s="696">
        <v>203829</v>
      </c>
      <c r="AE18" s="696"/>
      <c r="AF18" s="696"/>
      <c r="AG18" s="696"/>
      <c r="AH18" s="696"/>
      <c r="AI18" s="696"/>
      <c r="AJ18" s="696"/>
      <c r="AK18" s="696"/>
      <c r="AL18" s="660">
        <v>0.3</v>
      </c>
      <c r="AM18" s="661"/>
      <c r="AN18" s="661"/>
      <c r="AO18" s="697"/>
      <c r="AP18" s="654" t="s">
        <v>257</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258</v>
      </c>
      <c r="CE18" s="655"/>
      <c r="CF18" s="655"/>
      <c r="CG18" s="655"/>
      <c r="CH18" s="655"/>
      <c r="CI18" s="655"/>
      <c r="CJ18" s="655"/>
      <c r="CK18" s="655"/>
      <c r="CL18" s="655"/>
      <c r="CM18" s="655"/>
      <c r="CN18" s="655"/>
      <c r="CO18" s="655"/>
      <c r="CP18" s="655"/>
      <c r="CQ18" s="656"/>
      <c r="CR18" s="657">
        <v>3218</v>
      </c>
      <c r="CS18" s="658"/>
      <c r="CT18" s="658"/>
      <c r="CU18" s="658"/>
      <c r="CV18" s="658"/>
      <c r="CW18" s="658"/>
      <c r="CX18" s="658"/>
      <c r="CY18" s="659"/>
      <c r="CZ18" s="695">
        <v>0</v>
      </c>
      <c r="DA18" s="695"/>
      <c r="DB18" s="695"/>
      <c r="DC18" s="695"/>
      <c r="DD18" s="663" t="s">
        <v>122</v>
      </c>
      <c r="DE18" s="658"/>
      <c r="DF18" s="658"/>
      <c r="DG18" s="658"/>
      <c r="DH18" s="658"/>
      <c r="DI18" s="658"/>
      <c r="DJ18" s="658"/>
      <c r="DK18" s="658"/>
      <c r="DL18" s="658"/>
      <c r="DM18" s="658"/>
      <c r="DN18" s="658"/>
      <c r="DO18" s="658"/>
      <c r="DP18" s="659"/>
      <c r="DQ18" s="663">
        <v>3218</v>
      </c>
      <c r="DR18" s="658"/>
      <c r="DS18" s="658"/>
      <c r="DT18" s="658"/>
      <c r="DU18" s="658"/>
      <c r="DV18" s="658"/>
      <c r="DW18" s="658"/>
      <c r="DX18" s="658"/>
      <c r="DY18" s="658"/>
      <c r="DZ18" s="658"/>
      <c r="EA18" s="658"/>
      <c r="EB18" s="658"/>
      <c r="EC18" s="694"/>
    </row>
    <row r="19" spans="2:133" ht="11.25" customHeight="1" x14ac:dyDescent="0.2">
      <c r="B19" s="654" t="s">
        <v>259</v>
      </c>
      <c r="C19" s="655"/>
      <c r="D19" s="655"/>
      <c r="E19" s="655"/>
      <c r="F19" s="655"/>
      <c r="G19" s="655"/>
      <c r="H19" s="655"/>
      <c r="I19" s="655"/>
      <c r="J19" s="655"/>
      <c r="K19" s="655"/>
      <c r="L19" s="655"/>
      <c r="M19" s="655"/>
      <c r="N19" s="655"/>
      <c r="O19" s="655"/>
      <c r="P19" s="655"/>
      <c r="Q19" s="656"/>
      <c r="R19" s="657">
        <v>165923</v>
      </c>
      <c r="S19" s="658"/>
      <c r="T19" s="658"/>
      <c r="U19" s="658"/>
      <c r="V19" s="658"/>
      <c r="W19" s="658"/>
      <c r="X19" s="658"/>
      <c r="Y19" s="659"/>
      <c r="Z19" s="695">
        <v>0.2</v>
      </c>
      <c r="AA19" s="695"/>
      <c r="AB19" s="695"/>
      <c r="AC19" s="695"/>
      <c r="AD19" s="696">
        <v>165923</v>
      </c>
      <c r="AE19" s="696"/>
      <c r="AF19" s="696"/>
      <c r="AG19" s="696"/>
      <c r="AH19" s="696"/>
      <c r="AI19" s="696"/>
      <c r="AJ19" s="696"/>
      <c r="AK19" s="696"/>
      <c r="AL19" s="660">
        <v>0.3</v>
      </c>
      <c r="AM19" s="661"/>
      <c r="AN19" s="661"/>
      <c r="AO19" s="697"/>
      <c r="AP19" s="654" t="s">
        <v>260</v>
      </c>
      <c r="AQ19" s="655"/>
      <c r="AR19" s="655"/>
      <c r="AS19" s="655"/>
      <c r="AT19" s="655"/>
      <c r="AU19" s="655"/>
      <c r="AV19" s="655"/>
      <c r="AW19" s="655"/>
      <c r="AX19" s="655"/>
      <c r="AY19" s="655"/>
      <c r="AZ19" s="655"/>
      <c r="BA19" s="655"/>
      <c r="BB19" s="655"/>
      <c r="BC19" s="655"/>
      <c r="BD19" s="655"/>
      <c r="BE19" s="655"/>
      <c r="BF19" s="656"/>
      <c r="BG19" s="657">
        <v>1117409</v>
      </c>
      <c r="BH19" s="658"/>
      <c r="BI19" s="658"/>
      <c r="BJ19" s="658"/>
      <c r="BK19" s="658"/>
      <c r="BL19" s="658"/>
      <c r="BM19" s="658"/>
      <c r="BN19" s="659"/>
      <c r="BO19" s="695">
        <v>3.5</v>
      </c>
      <c r="BP19" s="695"/>
      <c r="BQ19" s="695"/>
      <c r="BR19" s="695"/>
      <c r="BS19" s="696" t="s">
        <v>122</v>
      </c>
      <c r="BT19" s="696"/>
      <c r="BU19" s="696"/>
      <c r="BV19" s="696"/>
      <c r="BW19" s="696"/>
      <c r="BX19" s="696"/>
      <c r="BY19" s="696"/>
      <c r="BZ19" s="696"/>
      <c r="CA19" s="696"/>
      <c r="CB19" s="736"/>
      <c r="CD19" s="654" t="s">
        <v>261</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x14ac:dyDescent="0.2">
      <c r="B20" s="724" t="s">
        <v>262</v>
      </c>
      <c r="C20" s="725"/>
      <c r="D20" s="725"/>
      <c r="E20" s="725"/>
      <c r="F20" s="725"/>
      <c r="G20" s="725"/>
      <c r="H20" s="725"/>
      <c r="I20" s="725"/>
      <c r="J20" s="725"/>
      <c r="K20" s="725"/>
      <c r="L20" s="725"/>
      <c r="M20" s="725"/>
      <c r="N20" s="725"/>
      <c r="O20" s="725"/>
      <c r="P20" s="725"/>
      <c r="Q20" s="726"/>
      <c r="R20" s="657">
        <v>37906</v>
      </c>
      <c r="S20" s="658"/>
      <c r="T20" s="658"/>
      <c r="U20" s="658"/>
      <c r="V20" s="658"/>
      <c r="W20" s="658"/>
      <c r="X20" s="658"/>
      <c r="Y20" s="659"/>
      <c r="Z20" s="695">
        <v>0</v>
      </c>
      <c r="AA20" s="695"/>
      <c r="AB20" s="695"/>
      <c r="AC20" s="695"/>
      <c r="AD20" s="696">
        <v>37906</v>
      </c>
      <c r="AE20" s="696"/>
      <c r="AF20" s="696"/>
      <c r="AG20" s="696"/>
      <c r="AH20" s="696"/>
      <c r="AI20" s="696"/>
      <c r="AJ20" s="696"/>
      <c r="AK20" s="696"/>
      <c r="AL20" s="660">
        <v>0.1</v>
      </c>
      <c r="AM20" s="661"/>
      <c r="AN20" s="661"/>
      <c r="AO20" s="697"/>
      <c r="AP20" s="654" t="s">
        <v>263</v>
      </c>
      <c r="AQ20" s="655"/>
      <c r="AR20" s="655"/>
      <c r="AS20" s="655"/>
      <c r="AT20" s="655"/>
      <c r="AU20" s="655"/>
      <c r="AV20" s="655"/>
      <c r="AW20" s="655"/>
      <c r="AX20" s="655"/>
      <c r="AY20" s="655"/>
      <c r="AZ20" s="655"/>
      <c r="BA20" s="655"/>
      <c r="BB20" s="655"/>
      <c r="BC20" s="655"/>
      <c r="BD20" s="655"/>
      <c r="BE20" s="655"/>
      <c r="BF20" s="656"/>
      <c r="BG20" s="657">
        <v>1117409</v>
      </c>
      <c r="BH20" s="658"/>
      <c r="BI20" s="658"/>
      <c r="BJ20" s="658"/>
      <c r="BK20" s="658"/>
      <c r="BL20" s="658"/>
      <c r="BM20" s="658"/>
      <c r="BN20" s="659"/>
      <c r="BO20" s="695">
        <v>3.5</v>
      </c>
      <c r="BP20" s="695"/>
      <c r="BQ20" s="695"/>
      <c r="BR20" s="695"/>
      <c r="BS20" s="696" t="s">
        <v>122</v>
      </c>
      <c r="BT20" s="696"/>
      <c r="BU20" s="696"/>
      <c r="BV20" s="696"/>
      <c r="BW20" s="696"/>
      <c r="BX20" s="696"/>
      <c r="BY20" s="696"/>
      <c r="BZ20" s="696"/>
      <c r="CA20" s="696"/>
      <c r="CB20" s="736"/>
      <c r="CD20" s="654" t="s">
        <v>264</v>
      </c>
      <c r="CE20" s="655"/>
      <c r="CF20" s="655"/>
      <c r="CG20" s="655"/>
      <c r="CH20" s="655"/>
      <c r="CI20" s="655"/>
      <c r="CJ20" s="655"/>
      <c r="CK20" s="655"/>
      <c r="CL20" s="655"/>
      <c r="CM20" s="655"/>
      <c r="CN20" s="655"/>
      <c r="CO20" s="655"/>
      <c r="CP20" s="655"/>
      <c r="CQ20" s="656"/>
      <c r="CR20" s="657">
        <v>102949376</v>
      </c>
      <c r="CS20" s="658"/>
      <c r="CT20" s="658"/>
      <c r="CU20" s="658"/>
      <c r="CV20" s="658"/>
      <c r="CW20" s="658"/>
      <c r="CX20" s="658"/>
      <c r="CY20" s="659"/>
      <c r="CZ20" s="695">
        <v>100</v>
      </c>
      <c r="DA20" s="695"/>
      <c r="DB20" s="695"/>
      <c r="DC20" s="695"/>
      <c r="DD20" s="663">
        <v>8781122</v>
      </c>
      <c r="DE20" s="658"/>
      <c r="DF20" s="658"/>
      <c r="DG20" s="658"/>
      <c r="DH20" s="658"/>
      <c r="DI20" s="658"/>
      <c r="DJ20" s="658"/>
      <c r="DK20" s="658"/>
      <c r="DL20" s="658"/>
      <c r="DM20" s="658"/>
      <c r="DN20" s="658"/>
      <c r="DO20" s="658"/>
      <c r="DP20" s="659"/>
      <c r="DQ20" s="663">
        <v>74468462</v>
      </c>
      <c r="DR20" s="658"/>
      <c r="DS20" s="658"/>
      <c r="DT20" s="658"/>
      <c r="DU20" s="658"/>
      <c r="DV20" s="658"/>
      <c r="DW20" s="658"/>
      <c r="DX20" s="658"/>
      <c r="DY20" s="658"/>
      <c r="DZ20" s="658"/>
      <c r="EA20" s="658"/>
      <c r="EB20" s="658"/>
      <c r="EC20" s="694"/>
    </row>
    <row r="21" spans="2:133" ht="11.25" customHeight="1" x14ac:dyDescent="0.2">
      <c r="B21" s="654" t="s">
        <v>265</v>
      </c>
      <c r="C21" s="655"/>
      <c r="D21" s="655"/>
      <c r="E21" s="655"/>
      <c r="F21" s="655"/>
      <c r="G21" s="655"/>
      <c r="H21" s="655"/>
      <c r="I21" s="655"/>
      <c r="J21" s="655"/>
      <c r="K21" s="655"/>
      <c r="L21" s="655"/>
      <c r="M21" s="655"/>
      <c r="N21" s="655"/>
      <c r="O21" s="655"/>
      <c r="P21" s="655"/>
      <c r="Q21" s="656"/>
      <c r="R21" s="657">
        <v>24142945</v>
      </c>
      <c r="S21" s="658"/>
      <c r="T21" s="658"/>
      <c r="U21" s="658"/>
      <c r="V21" s="658"/>
      <c r="W21" s="658"/>
      <c r="X21" s="658"/>
      <c r="Y21" s="659"/>
      <c r="Z21" s="695">
        <v>22.3</v>
      </c>
      <c r="AA21" s="695"/>
      <c r="AB21" s="695"/>
      <c r="AC21" s="695"/>
      <c r="AD21" s="696">
        <v>20702135</v>
      </c>
      <c r="AE21" s="696"/>
      <c r="AF21" s="696"/>
      <c r="AG21" s="696"/>
      <c r="AH21" s="696"/>
      <c r="AI21" s="696"/>
      <c r="AJ21" s="696"/>
      <c r="AK21" s="696"/>
      <c r="AL21" s="660">
        <v>35.200000000000003</v>
      </c>
      <c r="AM21" s="661"/>
      <c r="AN21" s="661"/>
      <c r="AO21" s="697"/>
      <c r="AP21" s="654" t="s">
        <v>266</v>
      </c>
      <c r="AQ21" s="734"/>
      <c r="AR21" s="734"/>
      <c r="AS21" s="734"/>
      <c r="AT21" s="734"/>
      <c r="AU21" s="734"/>
      <c r="AV21" s="734"/>
      <c r="AW21" s="734"/>
      <c r="AX21" s="734"/>
      <c r="AY21" s="734"/>
      <c r="AZ21" s="734"/>
      <c r="BA21" s="734"/>
      <c r="BB21" s="734"/>
      <c r="BC21" s="734"/>
      <c r="BD21" s="734"/>
      <c r="BE21" s="734"/>
      <c r="BF21" s="735"/>
      <c r="BG21" s="657">
        <v>23048</v>
      </c>
      <c r="BH21" s="658"/>
      <c r="BI21" s="658"/>
      <c r="BJ21" s="658"/>
      <c r="BK21" s="658"/>
      <c r="BL21" s="658"/>
      <c r="BM21" s="658"/>
      <c r="BN21" s="659"/>
      <c r="BO21" s="695">
        <v>0.1</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x14ac:dyDescent="0.2">
      <c r="B22" s="654" t="s">
        <v>267</v>
      </c>
      <c r="C22" s="655"/>
      <c r="D22" s="655"/>
      <c r="E22" s="655"/>
      <c r="F22" s="655"/>
      <c r="G22" s="655"/>
      <c r="H22" s="655"/>
      <c r="I22" s="655"/>
      <c r="J22" s="655"/>
      <c r="K22" s="655"/>
      <c r="L22" s="655"/>
      <c r="M22" s="655"/>
      <c r="N22" s="655"/>
      <c r="O22" s="655"/>
      <c r="P22" s="655"/>
      <c r="Q22" s="656"/>
      <c r="R22" s="657">
        <v>20702135</v>
      </c>
      <c r="S22" s="658"/>
      <c r="T22" s="658"/>
      <c r="U22" s="658"/>
      <c r="V22" s="658"/>
      <c r="W22" s="658"/>
      <c r="X22" s="658"/>
      <c r="Y22" s="659"/>
      <c r="Z22" s="695">
        <v>19.2</v>
      </c>
      <c r="AA22" s="695"/>
      <c r="AB22" s="695"/>
      <c r="AC22" s="695"/>
      <c r="AD22" s="696">
        <v>20702135</v>
      </c>
      <c r="AE22" s="696"/>
      <c r="AF22" s="696"/>
      <c r="AG22" s="696"/>
      <c r="AH22" s="696"/>
      <c r="AI22" s="696"/>
      <c r="AJ22" s="696"/>
      <c r="AK22" s="696"/>
      <c r="AL22" s="660">
        <v>35.200000000000003</v>
      </c>
      <c r="AM22" s="661"/>
      <c r="AN22" s="661"/>
      <c r="AO22" s="697"/>
      <c r="AP22" s="654" t="s">
        <v>268</v>
      </c>
      <c r="AQ22" s="734"/>
      <c r="AR22" s="734"/>
      <c r="AS22" s="734"/>
      <c r="AT22" s="734"/>
      <c r="AU22" s="734"/>
      <c r="AV22" s="734"/>
      <c r="AW22" s="734"/>
      <c r="AX22" s="734"/>
      <c r="AY22" s="734"/>
      <c r="AZ22" s="734"/>
      <c r="BA22" s="734"/>
      <c r="BB22" s="734"/>
      <c r="BC22" s="734"/>
      <c r="BD22" s="734"/>
      <c r="BE22" s="734"/>
      <c r="BF22" s="735"/>
      <c r="BG22" s="657" t="s">
        <v>122</v>
      </c>
      <c r="BH22" s="658"/>
      <c r="BI22" s="658"/>
      <c r="BJ22" s="658"/>
      <c r="BK22" s="658"/>
      <c r="BL22" s="658"/>
      <c r="BM22" s="658"/>
      <c r="BN22" s="659"/>
      <c r="BO22" s="695" t="s">
        <v>122</v>
      </c>
      <c r="BP22" s="695"/>
      <c r="BQ22" s="695"/>
      <c r="BR22" s="695"/>
      <c r="BS22" s="696" t="s">
        <v>122</v>
      </c>
      <c r="BT22" s="696"/>
      <c r="BU22" s="696"/>
      <c r="BV22" s="696"/>
      <c r="BW22" s="696"/>
      <c r="BX22" s="696"/>
      <c r="BY22" s="696"/>
      <c r="BZ22" s="696"/>
      <c r="CA22" s="696"/>
      <c r="CB22" s="736"/>
      <c r="CD22" s="709" t="s">
        <v>269</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x14ac:dyDescent="0.2">
      <c r="B23" s="654" t="s">
        <v>270</v>
      </c>
      <c r="C23" s="655"/>
      <c r="D23" s="655"/>
      <c r="E23" s="655"/>
      <c r="F23" s="655"/>
      <c r="G23" s="655"/>
      <c r="H23" s="655"/>
      <c r="I23" s="655"/>
      <c r="J23" s="655"/>
      <c r="K23" s="655"/>
      <c r="L23" s="655"/>
      <c r="M23" s="655"/>
      <c r="N23" s="655"/>
      <c r="O23" s="655"/>
      <c r="P23" s="655"/>
      <c r="Q23" s="656"/>
      <c r="R23" s="657">
        <v>3438774</v>
      </c>
      <c r="S23" s="658"/>
      <c r="T23" s="658"/>
      <c r="U23" s="658"/>
      <c r="V23" s="658"/>
      <c r="W23" s="658"/>
      <c r="X23" s="658"/>
      <c r="Y23" s="659"/>
      <c r="Z23" s="695">
        <v>3.2</v>
      </c>
      <c r="AA23" s="695"/>
      <c r="AB23" s="695"/>
      <c r="AC23" s="695"/>
      <c r="AD23" s="696" t="s">
        <v>122</v>
      </c>
      <c r="AE23" s="696"/>
      <c r="AF23" s="696"/>
      <c r="AG23" s="696"/>
      <c r="AH23" s="696"/>
      <c r="AI23" s="696"/>
      <c r="AJ23" s="696"/>
      <c r="AK23" s="696"/>
      <c r="AL23" s="660" t="s">
        <v>122</v>
      </c>
      <c r="AM23" s="661"/>
      <c r="AN23" s="661"/>
      <c r="AO23" s="697"/>
      <c r="AP23" s="654" t="s">
        <v>271</v>
      </c>
      <c r="AQ23" s="734"/>
      <c r="AR23" s="734"/>
      <c r="AS23" s="734"/>
      <c r="AT23" s="734"/>
      <c r="AU23" s="734"/>
      <c r="AV23" s="734"/>
      <c r="AW23" s="734"/>
      <c r="AX23" s="734"/>
      <c r="AY23" s="734"/>
      <c r="AZ23" s="734"/>
      <c r="BA23" s="734"/>
      <c r="BB23" s="734"/>
      <c r="BC23" s="734"/>
      <c r="BD23" s="734"/>
      <c r="BE23" s="734"/>
      <c r="BF23" s="735"/>
      <c r="BG23" s="657">
        <v>1094361</v>
      </c>
      <c r="BH23" s="658"/>
      <c r="BI23" s="658"/>
      <c r="BJ23" s="658"/>
      <c r="BK23" s="658"/>
      <c r="BL23" s="658"/>
      <c r="BM23" s="658"/>
      <c r="BN23" s="659"/>
      <c r="BO23" s="695">
        <v>3.4</v>
      </c>
      <c r="BP23" s="695"/>
      <c r="BQ23" s="695"/>
      <c r="BR23" s="695"/>
      <c r="BS23" s="696" t="s">
        <v>122</v>
      </c>
      <c r="BT23" s="696"/>
      <c r="BU23" s="696"/>
      <c r="BV23" s="696"/>
      <c r="BW23" s="696"/>
      <c r="BX23" s="696"/>
      <c r="BY23" s="696"/>
      <c r="BZ23" s="696"/>
      <c r="CA23" s="696"/>
      <c r="CB23" s="736"/>
      <c r="CD23" s="709" t="s">
        <v>211</v>
      </c>
      <c r="CE23" s="710"/>
      <c r="CF23" s="710"/>
      <c r="CG23" s="710"/>
      <c r="CH23" s="710"/>
      <c r="CI23" s="710"/>
      <c r="CJ23" s="710"/>
      <c r="CK23" s="710"/>
      <c r="CL23" s="710"/>
      <c r="CM23" s="710"/>
      <c r="CN23" s="710"/>
      <c r="CO23" s="710"/>
      <c r="CP23" s="710"/>
      <c r="CQ23" s="711"/>
      <c r="CR23" s="709" t="s">
        <v>272</v>
      </c>
      <c r="CS23" s="710"/>
      <c r="CT23" s="710"/>
      <c r="CU23" s="710"/>
      <c r="CV23" s="710"/>
      <c r="CW23" s="710"/>
      <c r="CX23" s="710"/>
      <c r="CY23" s="711"/>
      <c r="CZ23" s="709" t="s">
        <v>273</v>
      </c>
      <c r="DA23" s="710"/>
      <c r="DB23" s="710"/>
      <c r="DC23" s="711"/>
      <c r="DD23" s="709" t="s">
        <v>274</v>
      </c>
      <c r="DE23" s="710"/>
      <c r="DF23" s="710"/>
      <c r="DG23" s="710"/>
      <c r="DH23" s="710"/>
      <c r="DI23" s="710"/>
      <c r="DJ23" s="710"/>
      <c r="DK23" s="711"/>
      <c r="DL23" s="747" t="s">
        <v>275</v>
      </c>
      <c r="DM23" s="748"/>
      <c r="DN23" s="748"/>
      <c r="DO23" s="748"/>
      <c r="DP23" s="748"/>
      <c r="DQ23" s="748"/>
      <c r="DR23" s="748"/>
      <c r="DS23" s="748"/>
      <c r="DT23" s="748"/>
      <c r="DU23" s="748"/>
      <c r="DV23" s="749"/>
      <c r="DW23" s="709" t="s">
        <v>276</v>
      </c>
      <c r="DX23" s="710"/>
      <c r="DY23" s="710"/>
      <c r="DZ23" s="710"/>
      <c r="EA23" s="710"/>
      <c r="EB23" s="710"/>
      <c r="EC23" s="711"/>
    </row>
    <row r="24" spans="2:133" ht="11.25" customHeight="1" x14ac:dyDescent="0.2">
      <c r="B24" s="654" t="s">
        <v>277</v>
      </c>
      <c r="C24" s="655"/>
      <c r="D24" s="655"/>
      <c r="E24" s="655"/>
      <c r="F24" s="655"/>
      <c r="G24" s="655"/>
      <c r="H24" s="655"/>
      <c r="I24" s="655"/>
      <c r="J24" s="655"/>
      <c r="K24" s="655"/>
      <c r="L24" s="655"/>
      <c r="M24" s="655"/>
      <c r="N24" s="655"/>
      <c r="O24" s="655"/>
      <c r="P24" s="655"/>
      <c r="Q24" s="656"/>
      <c r="R24" s="657">
        <v>2036</v>
      </c>
      <c r="S24" s="658"/>
      <c r="T24" s="658"/>
      <c r="U24" s="658"/>
      <c r="V24" s="658"/>
      <c r="W24" s="658"/>
      <c r="X24" s="658"/>
      <c r="Y24" s="659"/>
      <c r="Z24" s="695">
        <v>0</v>
      </c>
      <c r="AA24" s="695"/>
      <c r="AB24" s="695"/>
      <c r="AC24" s="695"/>
      <c r="AD24" s="696" t="s">
        <v>122</v>
      </c>
      <c r="AE24" s="696"/>
      <c r="AF24" s="696"/>
      <c r="AG24" s="696"/>
      <c r="AH24" s="696"/>
      <c r="AI24" s="696"/>
      <c r="AJ24" s="696"/>
      <c r="AK24" s="696"/>
      <c r="AL24" s="660" t="s">
        <v>122</v>
      </c>
      <c r="AM24" s="661"/>
      <c r="AN24" s="661"/>
      <c r="AO24" s="697"/>
      <c r="AP24" s="654" t="s">
        <v>278</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279</v>
      </c>
      <c r="CE24" s="716"/>
      <c r="CF24" s="716"/>
      <c r="CG24" s="716"/>
      <c r="CH24" s="716"/>
      <c r="CI24" s="716"/>
      <c r="CJ24" s="716"/>
      <c r="CK24" s="716"/>
      <c r="CL24" s="716"/>
      <c r="CM24" s="716"/>
      <c r="CN24" s="716"/>
      <c r="CO24" s="716"/>
      <c r="CP24" s="716"/>
      <c r="CQ24" s="717"/>
      <c r="CR24" s="712">
        <v>48426013</v>
      </c>
      <c r="CS24" s="713"/>
      <c r="CT24" s="713"/>
      <c r="CU24" s="713"/>
      <c r="CV24" s="713"/>
      <c r="CW24" s="713"/>
      <c r="CX24" s="713"/>
      <c r="CY24" s="738"/>
      <c r="CZ24" s="739">
        <v>47</v>
      </c>
      <c r="DA24" s="721"/>
      <c r="DB24" s="721"/>
      <c r="DC24" s="741"/>
      <c r="DD24" s="737">
        <v>35549578</v>
      </c>
      <c r="DE24" s="713"/>
      <c r="DF24" s="713"/>
      <c r="DG24" s="713"/>
      <c r="DH24" s="713"/>
      <c r="DI24" s="713"/>
      <c r="DJ24" s="713"/>
      <c r="DK24" s="738"/>
      <c r="DL24" s="737">
        <v>30561130</v>
      </c>
      <c r="DM24" s="713"/>
      <c r="DN24" s="713"/>
      <c r="DO24" s="713"/>
      <c r="DP24" s="713"/>
      <c r="DQ24" s="713"/>
      <c r="DR24" s="713"/>
      <c r="DS24" s="713"/>
      <c r="DT24" s="713"/>
      <c r="DU24" s="713"/>
      <c r="DV24" s="738"/>
      <c r="DW24" s="739">
        <v>50.8</v>
      </c>
      <c r="DX24" s="721"/>
      <c r="DY24" s="721"/>
      <c r="DZ24" s="721"/>
      <c r="EA24" s="721"/>
      <c r="EB24" s="721"/>
      <c r="EC24" s="740"/>
    </row>
    <row r="25" spans="2:133" ht="11.25" customHeight="1" x14ac:dyDescent="0.2">
      <c r="B25" s="654" t="s">
        <v>280</v>
      </c>
      <c r="C25" s="655"/>
      <c r="D25" s="655"/>
      <c r="E25" s="655"/>
      <c r="F25" s="655"/>
      <c r="G25" s="655"/>
      <c r="H25" s="655"/>
      <c r="I25" s="655"/>
      <c r="J25" s="655"/>
      <c r="K25" s="655"/>
      <c r="L25" s="655"/>
      <c r="M25" s="655"/>
      <c r="N25" s="655"/>
      <c r="O25" s="655"/>
      <c r="P25" s="655"/>
      <c r="Q25" s="656"/>
      <c r="R25" s="657">
        <v>63079731</v>
      </c>
      <c r="S25" s="658"/>
      <c r="T25" s="658"/>
      <c r="U25" s="658"/>
      <c r="V25" s="658"/>
      <c r="W25" s="658"/>
      <c r="X25" s="658"/>
      <c r="Y25" s="659"/>
      <c r="Z25" s="695">
        <v>58.4</v>
      </c>
      <c r="AA25" s="695"/>
      <c r="AB25" s="695"/>
      <c r="AC25" s="695"/>
      <c r="AD25" s="696">
        <v>58544560</v>
      </c>
      <c r="AE25" s="696"/>
      <c r="AF25" s="696"/>
      <c r="AG25" s="696"/>
      <c r="AH25" s="696"/>
      <c r="AI25" s="696"/>
      <c r="AJ25" s="696"/>
      <c r="AK25" s="696"/>
      <c r="AL25" s="660">
        <v>99.4</v>
      </c>
      <c r="AM25" s="661"/>
      <c r="AN25" s="661"/>
      <c r="AO25" s="697"/>
      <c r="AP25" s="654" t="s">
        <v>281</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282</v>
      </c>
      <c r="CE25" s="655"/>
      <c r="CF25" s="655"/>
      <c r="CG25" s="655"/>
      <c r="CH25" s="655"/>
      <c r="CI25" s="655"/>
      <c r="CJ25" s="655"/>
      <c r="CK25" s="655"/>
      <c r="CL25" s="655"/>
      <c r="CM25" s="655"/>
      <c r="CN25" s="655"/>
      <c r="CO25" s="655"/>
      <c r="CP25" s="655"/>
      <c r="CQ25" s="656"/>
      <c r="CR25" s="657">
        <v>15812968</v>
      </c>
      <c r="CS25" s="670"/>
      <c r="CT25" s="670"/>
      <c r="CU25" s="670"/>
      <c r="CV25" s="670"/>
      <c r="CW25" s="670"/>
      <c r="CX25" s="670"/>
      <c r="CY25" s="671"/>
      <c r="CZ25" s="660">
        <v>15.4</v>
      </c>
      <c r="DA25" s="672"/>
      <c r="DB25" s="672"/>
      <c r="DC25" s="673"/>
      <c r="DD25" s="663">
        <v>14421232</v>
      </c>
      <c r="DE25" s="670"/>
      <c r="DF25" s="670"/>
      <c r="DG25" s="670"/>
      <c r="DH25" s="670"/>
      <c r="DI25" s="670"/>
      <c r="DJ25" s="670"/>
      <c r="DK25" s="671"/>
      <c r="DL25" s="663">
        <v>13576459</v>
      </c>
      <c r="DM25" s="670"/>
      <c r="DN25" s="670"/>
      <c r="DO25" s="670"/>
      <c r="DP25" s="670"/>
      <c r="DQ25" s="670"/>
      <c r="DR25" s="670"/>
      <c r="DS25" s="670"/>
      <c r="DT25" s="670"/>
      <c r="DU25" s="670"/>
      <c r="DV25" s="671"/>
      <c r="DW25" s="660">
        <v>22.6</v>
      </c>
      <c r="DX25" s="672"/>
      <c r="DY25" s="672"/>
      <c r="DZ25" s="672"/>
      <c r="EA25" s="672"/>
      <c r="EB25" s="672"/>
      <c r="EC25" s="684"/>
    </row>
    <row r="26" spans="2:133" ht="11.25" customHeight="1" x14ac:dyDescent="0.2">
      <c r="B26" s="654" t="s">
        <v>283</v>
      </c>
      <c r="C26" s="655"/>
      <c r="D26" s="655"/>
      <c r="E26" s="655"/>
      <c r="F26" s="655"/>
      <c r="G26" s="655"/>
      <c r="H26" s="655"/>
      <c r="I26" s="655"/>
      <c r="J26" s="655"/>
      <c r="K26" s="655"/>
      <c r="L26" s="655"/>
      <c r="M26" s="655"/>
      <c r="N26" s="655"/>
      <c r="O26" s="655"/>
      <c r="P26" s="655"/>
      <c r="Q26" s="656"/>
      <c r="R26" s="657">
        <v>18243</v>
      </c>
      <c r="S26" s="658"/>
      <c r="T26" s="658"/>
      <c r="U26" s="658"/>
      <c r="V26" s="658"/>
      <c r="W26" s="658"/>
      <c r="X26" s="658"/>
      <c r="Y26" s="659"/>
      <c r="Z26" s="695">
        <v>0</v>
      </c>
      <c r="AA26" s="695"/>
      <c r="AB26" s="695"/>
      <c r="AC26" s="695"/>
      <c r="AD26" s="696">
        <v>18243</v>
      </c>
      <c r="AE26" s="696"/>
      <c r="AF26" s="696"/>
      <c r="AG26" s="696"/>
      <c r="AH26" s="696"/>
      <c r="AI26" s="696"/>
      <c r="AJ26" s="696"/>
      <c r="AK26" s="696"/>
      <c r="AL26" s="660">
        <v>0</v>
      </c>
      <c r="AM26" s="661"/>
      <c r="AN26" s="661"/>
      <c r="AO26" s="697"/>
      <c r="AP26" s="654" t="s">
        <v>284</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285</v>
      </c>
      <c r="CE26" s="655"/>
      <c r="CF26" s="655"/>
      <c r="CG26" s="655"/>
      <c r="CH26" s="655"/>
      <c r="CI26" s="655"/>
      <c r="CJ26" s="655"/>
      <c r="CK26" s="655"/>
      <c r="CL26" s="655"/>
      <c r="CM26" s="655"/>
      <c r="CN26" s="655"/>
      <c r="CO26" s="655"/>
      <c r="CP26" s="655"/>
      <c r="CQ26" s="656"/>
      <c r="CR26" s="657">
        <v>10116540</v>
      </c>
      <c r="CS26" s="658"/>
      <c r="CT26" s="658"/>
      <c r="CU26" s="658"/>
      <c r="CV26" s="658"/>
      <c r="CW26" s="658"/>
      <c r="CX26" s="658"/>
      <c r="CY26" s="659"/>
      <c r="CZ26" s="660">
        <v>9.8000000000000007</v>
      </c>
      <c r="DA26" s="672"/>
      <c r="DB26" s="672"/>
      <c r="DC26" s="673"/>
      <c r="DD26" s="663">
        <v>9468551</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x14ac:dyDescent="0.2">
      <c r="B27" s="654" t="s">
        <v>286</v>
      </c>
      <c r="C27" s="655"/>
      <c r="D27" s="655"/>
      <c r="E27" s="655"/>
      <c r="F27" s="655"/>
      <c r="G27" s="655"/>
      <c r="H27" s="655"/>
      <c r="I27" s="655"/>
      <c r="J27" s="655"/>
      <c r="K27" s="655"/>
      <c r="L27" s="655"/>
      <c r="M27" s="655"/>
      <c r="N27" s="655"/>
      <c r="O27" s="655"/>
      <c r="P27" s="655"/>
      <c r="Q27" s="656"/>
      <c r="R27" s="657">
        <v>309639</v>
      </c>
      <c r="S27" s="658"/>
      <c r="T27" s="658"/>
      <c r="U27" s="658"/>
      <c r="V27" s="658"/>
      <c r="W27" s="658"/>
      <c r="X27" s="658"/>
      <c r="Y27" s="659"/>
      <c r="Z27" s="695">
        <v>0.3</v>
      </c>
      <c r="AA27" s="695"/>
      <c r="AB27" s="695"/>
      <c r="AC27" s="695"/>
      <c r="AD27" s="696">
        <v>776</v>
      </c>
      <c r="AE27" s="696"/>
      <c r="AF27" s="696"/>
      <c r="AG27" s="696"/>
      <c r="AH27" s="696"/>
      <c r="AI27" s="696"/>
      <c r="AJ27" s="696"/>
      <c r="AK27" s="696"/>
      <c r="AL27" s="660">
        <v>0</v>
      </c>
      <c r="AM27" s="661"/>
      <c r="AN27" s="661"/>
      <c r="AO27" s="697"/>
      <c r="AP27" s="654" t="s">
        <v>287</v>
      </c>
      <c r="AQ27" s="655"/>
      <c r="AR27" s="655"/>
      <c r="AS27" s="655"/>
      <c r="AT27" s="655"/>
      <c r="AU27" s="655"/>
      <c r="AV27" s="655"/>
      <c r="AW27" s="655"/>
      <c r="AX27" s="655"/>
      <c r="AY27" s="655"/>
      <c r="AZ27" s="655"/>
      <c r="BA27" s="655"/>
      <c r="BB27" s="655"/>
      <c r="BC27" s="655"/>
      <c r="BD27" s="655"/>
      <c r="BE27" s="655"/>
      <c r="BF27" s="656"/>
      <c r="BG27" s="657">
        <v>31952824</v>
      </c>
      <c r="BH27" s="658"/>
      <c r="BI27" s="658"/>
      <c r="BJ27" s="658"/>
      <c r="BK27" s="658"/>
      <c r="BL27" s="658"/>
      <c r="BM27" s="658"/>
      <c r="BN27" s="659"/>
      <c r="BO27" s="695">
        <v>100</v>
      </c>
      <c r="BP27" s="695"/>
      <c r="BQ27" s="695"/>
      <c r="BR27" s="695"/>
      <c r="BS27" s="696">
        <v>732536</v>
      </c>
      <c r="BT27" s="696"/>
      <c r="BU27" s="696"/>
      <c r="BV27" s="696"/>
      <c r="BW27" s="696"/>
      <c r="BX27" s="696"/>
      <c r="BY27" s="696"/>
      <c r="BZ27" s="696"/>
      <c r="CA27" s="696"/>
      <c r="CB27" s="736"/>
      <c r="CD27" s="654" t="s">
        <v>288</v>
      </c>
      <c r="CE27" s="655"/>
      <c r="CF27" s="655"/>
      <c r="CG27" s="655"/>
      <c r="CH27" s="655"/>
      <c r="CI27" s="655"/>
      <c r="CJ27" s="655"/>
      <c r="CK27" s="655"/>
      <c r="CL27" s="655"/>
      <c r="CM27" s="655"/>
      <c r="CN27" s="655"/>
      <c r="CO27" s="655"/>
      <c r="CP27" s="655"/>
      <c r="CQ27" s="656"/>
      <c r="CR27" s="657">
        <v>19327025</v>
      </c>
      <c r="CS27" s="670"/>
      <c r="CT27" s="670"/>
      <c r="CU27" s="670"/>
      <c r="CV27" s="670"/>
      <c r="CW27" s="670"/>
      <c r="CX27" s="670"/>
      <c r="CY27" s="671"/>
      <c r="CZ27" s="660">
        <v>18.8</v>
      </c>
      <c r="DA27" s="672"/>
      <c r="DB27" s="672"/>
      <c r="DC27" s="673"/>
      <c r="DD27" s="663">
        <v>7900171</v>
      </c>
      <c r="DE27" s="670"/>
      <c r="DF27" s="670"/>
      <c r="DG27" s="670"/>
      <c r="DH27" s="670"/>
      <c r="DI27" s="670"/>
      <c r="DJ27" s="670"/>
      <c r="DK27" s="671"/>
      <c r="DL27" s="663">
        <v>5499325</v>
      </c>
      <c r="DM27" s="670"/>
      <c r="DN27" s="670"/>
      <c r="DO27" s="670"/>
      <c r="DP27" s="670"/>
      <c r="DQ27" s="670"/>
      <c r="DR27" s="670"/>
      <c r="DS27" s="670"/>
      <c r="DT27" s="670"/>
      <c r="DU27" s="670"/>
      <c r="DV27" s="671"/>
      <c r="DW27" s="660">
        <v>9.1</v>
      </c>
      <c r="DX27" s="672"/>
      <c r="DY27" s="672"/>
      <c r="DZ27" s="672"/>
      <c r="EA27" s="672"/>
      <c r="EB27" s="672"/>
      <c r="EC27" s="684"/>
    </row>
    <row r="28" spans="2:133" ht="11.25" customHeight="1" x14ac:dyDescent="0.2">
      <c r="B28" s="654" t="s">
        <v>289</v>
      </c>
      <c r="C28" s="655"/>
      <c r="D28" s="655"/>
      <c r="E28" s="655"/>
      <c r="F28" s="655"/>
      <c r="G28" s="655"/>
      <c r="H28" s="655"/>
      <c r="I28" s="655"/>
      <c r="J28" s="655"/>
      <c r="K28" s="655"/>
      <c r="L28" s="655"/>
      <c r="M28" s="655"/>
      <c r="N28" s="655"/>
      <c r="O28" s="655"/>
      <c r="P28" s="655"/>
      <c r="Q28" s="656"/>
      <c r="R28" s="657">
        <v>884407</v>
      </c>
      <c r="S28" s="658"/>
      <c r="T28" s="658"/>
      <c r="U28" s="658"/>
      <c r="V28" s="658"/>
      <c r="W28" s="658"/>
      <c r="X28" s="658"/>
      <c r="Y28" s="659"/>
      <c r="Z28" s="695">
        <v>0.8</v>
      </c>
      <c r="AA28" s="695"/>
      <c r="AB28" s="695"/>
      <c r="AC28" s="695"/>
      <c r="AD28" s="696">
        <v>112849</v>
      </c>
      <c r="AE28" s="696"/>
      <c r="AF28" s="696"/>
      <c r="AG28" s="696"/>
      <c r="AH28" s="696"/>
      <c r="AI28" s="696"/>
      <c r="AJ28" s="696"/>
      <c r="AK28" s="696"/>
      <c r="AL28" s="660">
        <v>0.2</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290</v>
      </c>
      <c r="CE28" s="655"/>
      <c r="CF28" s="655"/>
      <c r="CG28" s="655"/>
      <c r="CH28" s="655"/>
      <c r="CI28" s="655"/>
      <c r="CJ28" s="655"/>
      <c r="CK28" s="655"/>
      <c r="CL28" s="655"/>
      <c r="CM28" s="655"/>
      <c r="CN28" s="655"/>
      <c r="CO28" s="655"/>
      <c r="CP28" s="655"/>
      <c r="CQ28" s="656"/>
      <c r="CR28" s="657">
        <v>13286020</v>
      </c>
      <c r="CS28" s="658"/>
      <c r="CT28" s="658"/>
      <c r="CU28" s="658"/>
      <c r="CV28" s="658"/>
      <c r="CW28" s="658"/>
      <c r="CX28" s="658"/>
      <c r="CY28" s="659"/>
      <c r="CZ28" s="660">
        <v>12.9</v>
      </c>
      <c r="DA28" s="672"/>
      <c r="DB28" s="672"/>
      <c r="DC28" s="673"/>
      <c r="DD28" s="663">
        <v>13228175</v>
      </c>
      <c r="DE28" s="658"/>
      <c r="DF28" s="658"/>
      <c r="DG28" s="658"/>
      <c r="DH28" s="658"/>
      <c r="DI28" s="658"/>
      <c r="DJ28" s="658"/>
      <c r="DK28" s="659"/>
      <c r="DL28" s="663">
        <v>11485346</v>
      </c>
      <c r="DM28" s="658"/>
      <c r="DN28" s="658"/>
      <c r="DO28" s="658"/>
      <c r="DP28" s="658"/>
      <c r="DQ28" s="658"/>
      <c r="DR28" s="658"/>
      <c r="DS28" s="658"/>
      <c r="DT28" s="658"/>
      <c r="DU28" s="658"/>
      <c r="DV28" s="659"/>
      <c r="DW28" s="660">
        <v>19.100000000000001</v>
      </c>
      <c r="DX28" s="672"/>
      <c r="DY28" s="672"/>
      <c r="DZ28" s="672"/>
      <c r="EA28" s="672"/>
      <c r="EB28" s="672"/>
      <c r="EC28" s="684"/>
    </row>
    <row r="29" spans="2:133" ht="11.25" customHeight="1" x14ac:dyDescent="0.2">
      <c r="B29" s="654" t="s">
        <v>291</v>
      </c>
      <c r="C29" s="655"/>
      <c r="D29" s="655"/>
      <c r="E29" s="655"/>
      <c r="F29" s="655"/>
      <c r="G29" s="655"/>
      <c r="H29" s="655"/>
      <c r="I29" s="655"/>
      <c r="J29" s="655"/>
      <c r="K29" s="655"/>
      <c r="L29" s="655"/>
      <c r="M29" s="655"/>
      <c r="N29" s="655"/>
      <c r="O29" s="655"/>
      <c r="P29" s="655"/>
      <c r="Q29" s="656"/>
      <c r="R29" s="657">
        <v>754810</v>
      </c>
      <c r="S29" s="658"/>
      <c r="T29" s="658"/>
      <c r="U29" s="658"/>
      <c r="V29" s="658"/>
      <c r="W29" s="658"/>
      <c r="X29" s="658"/>
      <c r="Y29" s="659"/>
      <c r="Z29" s="695">
        <v>0.7</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292</v>
      </c>
      <c r="CE29" s="677"/>
      <c r="CF29" s="654" t="s">
        <v>66</v>
      </c>
      <c r="CG29" s="655"/>
      <c r="CH29" s="655"/>
      <c r="CI29" s="655"/>
      <c r="CJ29" s="655"/>
      <c r="CK29" s="655"/>
      <c r="CL29" s="655"/>
      <c r="CM29" s="655"/>
      <c r="CN29" s="655"/>
      <c r="CO29" s="655"/>
      <c r="CP29" s="655"/>
      <c r="CQ29" s="656"/>
      <c r="CR29" s="657">
        <v>13285826</v>
      </c>
      <c r="CS29" s="670"/>
      <c r="CT29" s="670"/>
      <c r="CU29" s="670"/>
      <c r="CV29" s="670"/>
      <c r="CW29" s="670"/>
      <c r="CX29" s="670"/>
      <c r="CY29" s="671"/>
      <c r="CZ29" s="660">
        <v>12.9</v>
      </c>
      <c r="DA29" s="672"/>
      <c r="DB29" s="672"/>
      <c r="DC29" s="673"/>
      <c r="DD29" s="663">
        <v>13227981</v>
      </c>
      <c r="DE29" s="670"/>
      <c r="DF29" s="670"/>
      <c r="DG29" s="670"/>
      <c r="DH29" s="670"/>
      <c r="DI29" s="670"/>
      <c r="DJ29" s="670"/>
      <c r="DK29" s="671"/>
      <c r="DL29" s="663">
        <v>11485152</v>
      </c>
      <c r="DM29" s="670"/>
      <c r="DN29" s="670"/>
      <c r="DO29" s="670"/>
      <c r="DP29" s="670"/>
      <c r="DQ29" s="670"/>
      <c r="DR29" s="670"/>
      <c r="DS29" s="670"/>
      <c r="DT29" s="670"/>
      <c r="DU29" s="670"/>
      <c r="DV29" s="671"/>
      <c r="DW29" s="660">
        <v>19.100000000000001</v>
      </c>
      <c r="DX29" s="672"/>
      <c r="DY29" s="672"/>
      <c r="DZ29" s="672"/>
      <c r="EA29" s="672"/>
      <c r="EB29" s="672"/>
      <c r="EC29" s="684"/>
    </row>
    <row r="30" spans="2:133" ht="11.25" customHeight="1" x14ac:dyDescent="0.2">
      <c r="B30" s="654" t="s">
        <v>293</v>
      </c>
      <c r="C30" s="655"/>
      <c r="D30" s="655"/>
      <c r="E30" s="655"/>
      <c r="F30" s="655"/>
      <c r="G30" s="655"/>
      <c r="H30" s="655"/>
      <c r="I30" s="655"/>
      <c r="J30" s="655"/>
      <c r="K30" s="655"/>
      <c r="L30" s="655"/>
      <c r="M30" s="655"/>
      <c r="N30" s="655"/>
      <c r="O30" s="655"/>
      <c r="P30" s="655"/>
      <c r="Q30" s="656"/>
      <c r="R30" s="657">
        <v>15492606</v>
      </c>
      <c r="S30" s="658"/>
      <c r="T30" s="658"/>
      <c r="U30" s="658"/>
      <c r="V30" s="658"/>
      <c r="W30" s="658"/>
      <c r="X30" s="658"/>
      <c r="Y30" s="659"/>
      <c r="Z30" s="695">
        <v>14.3</v>
      </c>
      <c r="AA30" s="695"/>
      <c r="AB30" s="695"/>
      <c r="AC30" s="695"/>
      <c r="AD30" s="696" t="s">
        <v>122</v>
      </c>
      <c r="AE30" s="696"/>
      <c r="AF30" s="696"/>
      <c r="AG30" s="696"/>
      <c r="AH30" s="696"/>
      <c r="AI30" s="696"/>
      <c r="AJ30" s="696"/>
      <c r="AK30" s="696"/>
      <c r="AL30" s="660" t="s">
        <v>122</v>
      </c>
      <c r="AM30" s="661"/>
      <c r="AN30" s="661"/>
      <c r="AO30" s="697"/>
      <c r="AP30" s="709" t="s">
        <v>211</v>
      </c>
      <c r="AQ30" s="710"/>
      <c r="AR30" s="710"/>
      <c r="AS30" s="710"/>
      <c r="AT30" s="710"/>
      <c r="AU30" s="710"/>
      <c r="AV30" s="710"/>
      <c r="AW30" s="710"/>
      <c r="AX30" s="710"/>
      <c r="AY30" s="710"/>
      <c r="AZ30" s="710"/>
      <c r="BA30" s="710"/>
      <c r="BB30" s="710"/>
      <c r="BC30" s="710"/>
      <c r="BD30" s="710"/>
      <c r="BE30" s="710"/>
      <c r="BF30" s="711"/>
      <c r="BG30" s="709" t="s">
        <v>294</v>
      </c>
      <c r="BH30" s="727"/>
      <c r="BI30" s="727"/>
      <c r="BJ30" s="727"/>
      <c r="BK30" s="727"/>
      <c r="BL30" s="727"/>
      <c r="BM30" s="727"/>
      <c r="BN30" s="727"/>
      <c r="BO30" s="727"/>
      <c r="BP30" s="727"/>
      <c r="BQ30" s="728"/>
      <c r="BR30" s="709" t="s">
        <v>295</v>
      </c>
      <c r="BS30" s="727"/>
      <c r="BT30" s="727"/>
      <c r="BU30" s="727"/>
      <c r="BV30" s="727"/>
      <c r="BW30" s="727"/>
      <c r="BX30" s="727"/>
      <c r="BY30" s="727"/>
      <c r="BZ30" s="727"/>
      <c r="CA30" s="727"/>
      <c r="CB30" s="728"/>
      <c r="CD30" s="678"/>
      <c r="CE30" s="679"/>
      <c r="CF30" s="654" t="s">
        <v>296</v>
      </c>
      <c r="CG30" s="655"/>
      <c r="CH30" s="655"/>
      <c r="CI30" s="655"/>
      <c r="CJ30" s="655"/>
      <c r="CK30" s="655"/>
      <c r="CL30" s="655"/>
      <c r="CM30" s="655"/>
      <c r="CN30" s="655"/>
      <c r="CO30" s="655"/>
      <c r="CP30" s="655"/>
      <c r="CQ30" s="656"/>
      <c r="CR30" s="657">
        <v>12982446</v>
      </c>
      <c r="CS30" s="658"/>
      <c r="CT30" s="658"/>
      <c r="CU30" s="658"/>
      <c r="CV30" s="658"/>
      <c r="CW30" s="658"/>
      <c r="CX30" s="658"/>
      <c r="CY30" s="659"/>
      <c r="CZ30" s="660">
        <v>12.6</v>
      </c>
      <c r="DA30" s="672"/>
      <c r="DB30" s="672"/>
      <c r="DC30" s="673"/>
      <c r="DD30" s="663">
        <v>12927627</v>
      </c>
      <c r="DE30" s="658"/>
      <c r="DF30" s="658"/>
      <c r="DG30" s="658"/>
      <c r="DH30" s="658"/>
      <c r="DI30" s="658"/>
      <c r="DJ30" s="658"/>
      <c r="DK30" s="659"/>
      <c r="DL30" s="663">
        <v>11184798</v>
      </c>
      <c r="DM30" s="658"/>
      <c r="DN30" s="658"/>
      <c r="DO30" s="658"/>
      <c r="DP30" s="658"/>
      <c r="DQ30" s="658"/>
      <c r="DR30" s="658"/>
      <c r="DS30" s="658"/>
      <c r="DT30" s="658"/>
      <c r="DU30" s="658"/>
      <c r="DV30" s="659"/>
      <c r="DW30" s="660">
        <v>18.600000000000001</v>
      </c>
      <c r="DX30" s="672"/>
      <c r="DY30" s="672"/>
      <c r="DZ30" s="672"/>
      <c r="EA30" s="672"/>
      <c r="EB30" s="672"/>
      <c r="EC30" s="684"/>
    </row>
    <row r="31" spans="2:133" ht="11.25" customHeight="1" x14ac:dyDescent="0.2">
      <c r="B31" s="724" t="s">
        <v>297</v>
      </c>
      <c r="C31" s="725"/>
      <c r="D31" s="725"/>
      <c r="E31" s="725"/>
      <c r="F31" s="725"/>
      <c r="G31" s="725"/>
      <c r="H31" s="725"/>
      <c r="I31" s="725"/>
      <c r="J31" s="725"/>
      <c r="K31" s="725"/>
      <c r="L31" s="725"/>
      <c r="M31" s="725"/>
      <c r="N31" s="725"/>
      <c r="O31" s="725"/>
      <c r="P31" s="725"/>
      <c r="Q31" s="726"/>
      <c r="R31" s="657">
        <v>27458</v>
      </c>
      <c r="S31" s="658"/>
      <c r="T31" s="658"/>
      <c r="U31" s="658"/>
      <c r="V31" s="658"/>
      <c r="W31" s="658"/>
      <c r="X31" s="658"/>
      <c r="Y31" s="659"/>
      <c r="Z31" s="695">
        <v>0</v>
      </c>
      <c r="AA31" s="695"/>
      <c r="AB31" s="695"/>
      <c r="AC31" s="695"/>
      <c r="AD31" s="696">
        <v>27458</v>
      </c>
      <c r="AE31" s="696"/>
      <c r="AF31" s="696"/>
      <c r="AG31" s="696"/>
      <c r="AH31" s="696"/>
      <c r="AI31" s="696"/>
      <c r="AJ31" s="696"/>
      <c r="AK31" s="696"/>
      <c r="AL31" s="660">
        <v>0</v>
      </c>
      <c r="AM31" s="661"/>
      <c r="AN31" s="661"/>
      <c r="AO31" s="697"/>
      <c r="AP31" s="729" t="s">
        <v>298</v>
      </c>
      <c r="AQ31" s="730"/>
      <c r="AR31" s="730"/>
      <c r="AS31" s="730"/>
      <c r="AT31" s="731" t="s">
        <v>299</v>
      </c>
      <c r="AU31" s="218"/>
      <c r="AV31" s="218"/>
      <c r="AW31" s="218"/>
      <c r="AX31" s="715" t="s">
        <v>177</v>
      </c>
      <c r="AY31" s="716"/>
      <c r="AZ31" s="716"/>
      <c r="BA31" s="716"/>
      <c r="BB31" s="716"/>
      <c r="BC31" s="716"/>
      <c r="BD31" s="716"/>
      <c r="BE31" s="716"/>
      <c r="BF31" s="717"/>
      <c r="BG31" s="719">
        <v>99.4</v>
      </c>
      <c r="BH31" s="720"/>
      <c r="BI31" s="720"/>
      <c r="BJ31" s="720"/>
      <c r="BK31" s="720"/>
      <c r="BL31" s="720"/>
      <c r="BM31" s="721">
        <v>97.3</v>
      </c>
      <c r="BN31" s="720"/>
      <c r="BO31" s="720"/>
      <c r="BP31" s="720"/>
      <c r="BQ31" s="722"/>
      <c r="BR31" s="719">
        <v>99.4</v>
      </c>
      <c r="BS31" s="720"/>
      <c r="BT31" s="720"/>
      <c r="BU31" s="720"/>
      <c r="BV31" s="720"/>
      <c r="BW31" s="720"/>
      <c r="BX31" s="721">
        <v>97.1</v>
      </c>
      <c r="BY31" s="720"/>
      <c r="BZ31" s="720"/>
      <c r="CA31" s="720"/>
      <c r="CB31" s="722"/>
      <c r="CD31" s="678"/>
      <c r="CE31" s="679"/>
      <c r="CF31" s="654" t="s">
        <v>300</v>
      </c>
      <c r="CG31" s="655"/>
      <c r="CH31" s="655"/>
      <c r="CI31" s="655"/>
      <c r="CJ31" s="655"/>
      <c r="CK31" s="655"/>
      <c r="CL31" s="655"/>
      <c r="CM31" s="655"/>
      <c r="CN31" s="655"/>
      <c r="CO31" s="655"/>
      <c r="CP31" s="655"/>
      <c r="CQ31" s="656"/>
      <c r="CR31" s="657">
        <v>303380</v>
      </c>
      <c r="CS31" s="670"/>
      <c r="CT31" s="670"/>
      <c r="CU31" s="670"/>
      <c r="CV31" s="670"/>
      <c r="CW31" s="670"/>
      <c r="CX31" s="670"/>
      <c r="CY31" s="671"/>
      <c r="CZ31" s="660">
        <v>0.3</v>
      </c>
      <c r="DA31" s="672"/>
      <c r="DB31" s="672"/>
      <c r="DC31" s="673"/>
      <c r="DD31" s="663">
        <v>300354</v>
      </c>
      <c r="DE31" s="670"/>
      <c r="DF31" s="670"/>
      <c r="DG31" s="670"/>
      <c r="DH31" s="670"/>
      <c r="DI31" s="670"/>
      <c r="DJ31" s="670"/>
      <c r="DK31" s="671"/>
      <c r="DL31" s="663">
        <v>300354</v>
      </c>
      <c r="DM31" s="670"/>
      <c r="DN31" s="670"/>
      <c r="DO31" s="670"/>
      <c r="DP31" s="670"/>
      <c r="DQ31" s="670"/>
      <c r="DR31" s="670"/>
      <c r="DS31" s="670"/>
      <c r="DT31" s="670"/>
      <c r="DU31" s="670"/>
      <c r="DV31" s="671"/>
      <c r="DW31" s="660">
        <v>0.5</v>
      </c>
      <c r="DX31" s="672"/>
      <c r="DY31" s="672"/>
      <c r="DZ31" s="672"/>
      <c r="EA31" s="672"/>
      <c r="EB31" s="672"/>
      <c r="EC31" s="684"/>
    </row>
    <row r="32" spans="2:133" ht="11.25" customHeight="1" x14ac:dyDescent="0.2">
      <c r="B32" s="654" t="s">
        <v>301</v>
      </c>
      <c r="C32" s="655"/>
      <c r="D32" s="655"/>
      <c r="E32" s="655"/>
      <c r="F32" s="655"/>
      <c r="G32" s="655"/>
      <c r="H32" s="655"/>
      <c r="I32" s="655"/>
      <c r="J32" s="655"/>
      <c r="K32" s="655"/>
      <c r="L32" s="655"/>
      <c r="M32" s="655"/>
      <c r="N32" s="655"/>
      <c r="O32" s="655"/>
      <c r="P32" s="655"/>
      <c r="Q32" s="656"/>
      <c r="R32" s="657">
        <v>7030121</v>
      </c>
      <c r="S32" s="658"/>
      <c r="T32" s="658"/>
      <c r="U32" s="658"/>
      <c r="V32" s="658"/>
      <c r="W32" s="658"/>
      <c r="X32" s="658"/>
      <c r="Y32" s="659"/>
      <c r="Z32" s="695">
        <v>6.5</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302</v>
      </c>
      <c r="AX32" s="654" t="s">
        <v>303</v>
      </c>
      <c r="AY32" s="655"/>
      <c r="AZ32" s="655"/>
      <c r="BA32" s="655"/>
      <c r="BB32" s="655"/>
      <c r="BC32" s="655"/>
      <c r="BD32" s="655"/>
      <c r="BE32" s="655"/>
      <c r="BF32" s="656"/>
      <c r="BG32" s="723">
        <v>99.4</v>
      </c>
      <c r="BH32" s="670"/>
      <c r="BI32" s="670"/>
      <c r="BJ32" s="670"/>
      <c r="BK32" s="670"/>
      <c r="BL32" s="670"/>
      <c r="BM32" s="661">
        <v>97.3</v>
      </c>
      <c r="BN32" s="670"/>
      <c r="BO32" s="670"/>
      <c r="BP32" s="670"/>
      <c r="BQ32" s="693"/>
      <c r="BR32" s="723">
        <v>99.4</v>
      </c>
      <c r="BS32" s="670"/>
      <c r="BT32" s="670"/>
      <c r="BU32" s="670"/>
      <c r="BV32" s="670"/>
      <c r="BW32" s="670"/>
      <c r="BX32" s="661">
        <v>97.3</v>
      </c>
      <c r="BY32" s="670"/>
      <c r="BZ32" s="670"/>
      <c r="CA32" s="670"/>
      <c r="CB32" s="693"/>
      <c r="CD32" s="680"/>
      <c r="CE32" s="681"/>
      <c r="CF32" s="654" t="s">
        <v>304</v>
      </c>
      <c r="CG32" s="655"/>
      <c r="CH32" s="655"/>
      <c r="CI32" s="655"/>
      <c r="CJ32" s="655"/>
      <c r="CK32" s="655"/>
      <c r="CL32" s="655"/>
      <c r="CM32" s="655"/>
      <c r="CN32" s="655"/>
      <c r="CO32" s="655"/>
      <c r="CP32" s="655"/>
      <c r="CQ32" s="656"/>
      <c r="CR32" s="657">
        <v>194</v>
      </c>
      <c r="CS32" s="658"/>
      <c r="CT32" s="658"/>
      <c r="CU32" s="658"/>
      <c r="CV32" s="658"/>
      <c r="CW32" s="658"/>
      <c r="CX32" s="658"/>
      <c r="CY32" s="659"/>
      <c r="CZ32" s="660">
        <v>0</v>
      </c>
      <c r="DA32" s="672"/>
      <c r="DB32" s="672"/>
      <c r="DC32" s="673"/>
      <c r="DD32" s="663">
        <v>194</v>
      </c>
      <c r="DE32" s="658"/>
      <c r="DF32" s="658"/>
      <c r="DG32" s="658"/>
      <c r="DH32" s="658"/>
      <c r="DI32" s="658"/>
      <c r="DJ32" s="658"/>
      <c r="DK32" s="659"/>
      <c r="DL32" s="663">
        <v>194</v>
      </c>
      <c r="DM32" s="658"/>
      <c r="DN32" s="658"/>
      <c r="DO32" s="658"/>
      <c r="DP32" s="658"/>
      <c r="DQ32" s="658"/>
      <c r="DR32" s="658"/>
      <c r="DS32" s="658"/>
      <c r="DT32" s="658"/>
      <c r="DU32" s="658"/>
      <c r="DV32" s="659"/>
      <c r="DW32" s="660">
        <v>0</v>
      </c>
      <c r="DX32" s="672"/>
      <c r="DY32" s="672"/>
      <c r="DZ32" s="672"/>
      <c r="EA32" s="672"/>
      <c r="EB32" s="672"/>
      <c r="EC32" s="684"/>
    </row>
    <row r="33" spans="2:133" ht="11.25" customHeight="1" x14ac:dyDescent="0.2">
      <c r="B33" s="654" t="s">
        <v>305</v>
      </c>
      <c r="C33" s="655"/>
      <c r="D33" s="655"/>
      <c r="E33" s="655"/>
      <c r="F33" s="655"/>
      <c r="G33" s="655"/>
      <c r="H33" s="655"/>
      <c r="I33" s="655"/>
      <c r="J33" s="655"/>
      <c r="K33" s="655"/>
      <c r="L33" s="655"/>
      <c r="M33" s="655"/>
      <c r="N33" s="655"/>
      <c r="O33" s="655"/>
      <c r="P33" s="655"/>
      <c r="Q33" s="656"/>
      <c r="R33" s="657">
        <v>348009</v>
      </c>
      <c r="S33" s="658"/>
      <c r="T33" s="658"/>
      <c r="U33" s="658"/>
      <c r="V33" s="658"/>
      <c r="W33" s="658"/>
      <c r="X33" s="658"/>
      <c r="Y33" s="659"/>
      <c r="Z33" s="695">
        <v>0.3</v>
      </c>
      <c r="AA33" s="695"/>
      <c r="AB33" s="695"/>
      <c r="AC33" s="695"/>
      <c r="AD33" s="696">
        <v>135162</v>
      </c>
      <c r="AE33" s="696"/>
      <c r="AF33" s="696"/>
      <c r="AG33" s="696"/>
      <c r="AH33" s="696"/>
      <c r="AI33" s="696"/>
      <c r="AJ33" s="696"/>
      <c r="AK33" s="696"/>
      <c r="AL33" s="660">
        <v>0.2</v>
      </c>
      <c r="AM33" s="661"/>
      <c r="AN33" s="661"/>
      <c r="AO33" s="697"/>
      <c r="AP33" s="700"/>
      <c r="AQ33" s="701"/>
      <c r="AR33" s="701"/>
      <c r="AS33" s="701"/>
      <c r="AT33" s="733"/>
      <c r="AU33" s="219"/>
      <c r="AV33" s="219"/>
      <c r="AW33" s="219"/>
      <c r="AX33" s="638" t="s">
        <v>306</v>
      </c>
      <c r="AY33" s="639"/>
      <c r="AZ33" s="639"/>
      <c r="BA33" s="639"/>
      <c r="BB33" s="639"/>
      <c r="BC33" s="639"/>
      <c r="BD33" s="639"/>
      <c r="BE33" s="639"/>
      <c r="BF33" s="640"/>
      <c r="BG33" s="718">
        <v>99.4</v>
      </c>
      <c r="BH33" s="642"/>
      <c r="BI33" s="642"/>
      <c r="BJ33" s="642"/>
      <c r="BK33" s="642"/>
      <c r="BL33" s="642"/>
      <c r="BM33" s="688">
        <v>97.1</v>
      </c>
      <c r="BN33" s="642"/>
      <c r="BO33" s="642"/>
      <c r="BP33" s="642"/>
      <c r="BQ33" s="705"/>
      <c r="BR33" s="718">
        <v>99.4</v>
      </c>
      <c r="BS33" s="642"/>
      <c r="BT33" s="642"/>
      <c r="BU33" s="642"/>
      <c r="BV33" s="642"/>
      <c r="BW33" s="642"/>
      <c r="BX33" s="688">
        <v>96.8</v>
      </c>
      <c r="BY33" s="642"/>
      <c r="BZ33" s="642"/>
      <c r="CA33" s="642"/>
      <c r="CB33" s="705"/>
      <c r="CD33" s="654" t="s">
        <v>307</v>
      </c>
      <c r="CE33" s="655"/>
      <c r="CF33" s="655"/>
      <c r="CG33" s="655"/>
      <c r="CH33" s="655"/>
      <c r="CI33" s="655"/>
      <c r="CJ33" s="655"/>
      <c r="CK33" s="655"/>
      <c r="CL33" s="655"/>
      <c r="CM33" s="655"/>
      <c r="CN33" s="655"/>
      <c r="CO33" s="655"/>
      <c r="CP33" s="655"/>
      <c r="CQ33" s="656"/>
      <c r="CR33" s="657">
        <v>45042174</v>
      </c>
      <c r="CS33" s="670"/>
      <c r="CT33" s="670"/>
      <c r="CU33" s="670"/>
      <c r="CV33" s="670"/>
      <c r="CW33" s="670"/>
      <c r="CX33" s="670"/>
      <c r="CY33" s="671"/>
      <c r="CZ33" s="660">
        <v>43.8</v>
      </c>
      <c r="DA33" s="672"/>
      <c r="DB33" s="672"/>
      <c r="DC33" s="673"/>
      <c r="DD33" s="663">
        <v>36343895</v>
      </c>
      <c r="DE33" s="670"/>
      <c r="DF33" s="670"/>
      <c r="DG33" s="670"/>
      <c r="DH33" s="670"/>
      <c r="DI33" s="670"/>
      <c r="DJ33" s="670"/>
      <c r="DK33" s="671"/>
      <c r="DL33" s="663">
        <v>25001436</v>
      </c>
      <c r="DM33" s="670"/>
      <c r="DN33" s="670"/>
      <c r="DO33" s="670"/>
      <c r="DP33" s="670"/>
      <c r="DQ33" s="670"/>
      <c r="DR33" s="670"/>
      <c r="DS33" s="670"/>
      <c r="DT33" s="670"/>
      <c r="DU33" s="670"/>
      <c r="DV33" s="671"/>
      <c r="DW33" s="660">
        <v>41.6</v>
      </c>
      <c r="DX33" s="672"/>
      <c r="DY33" s="672"/>
      <c r="DZ33" s="672"/>
      <c r="EA33" s="672"/>
      <c r="EB33" s="672"/>
      <c r="EC33" s="684"/>
    </row>
    <row r="34" spans="2:133" ht="11.25" customHeight="1" x14ac:dyDescent="0.2">
      <c r="B34" s="654" t="s">
        <v>308</v>
      </c>
      <c r="C34" s="655"/>
      <c r="D34" s="655"/>
      <c r="E34" s="655"/>
      <c r="F34" s="655"/>
      <c r="G34" s="655"/>
      <c r="H34" s="655"/>
      <c r="I34" s="655"/>
      <c r="J34" s="655"/>
      <c r="K34" s="655"/>
      <c r="L34" s="655"/>
      <c r="M34" s="655"/>
      <c r="N34" s="655"/>
      <c r="O34" s="655"/>
      <c r="P34" s="655"/>
      <c r="Q34" s="656"/>
      <c r="R34" s="657">
        <v>268380</v>
      </c>
      <c r="S34" s="658"/>
      <c r="T34" s="658"/>
      <c r="U34" s="658"/>
      <c r="V34" s="658"/>
      <c r="W34" s="658"/>
      <c r="X34" s="658"/>
      <c r="Y34" s="659"/>
      <c r="Z34" s="695">
        <v>0.2</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309</v>
      </c>
      <c r="CE34" s="655"/>
      <c r="CF34" s="655"/>
      <c r="CG34" s="655"/>
      <c r="CH34" s="655"/>
      <c r="CI34" s="655"/>
      <c r="CJ34" s="655"/>
      <c r="CK34" s="655"/>
      <c r="CL34" s="655"/>
      <c r="CM34" s="655"/>
      <c r="CN34" s="655"/>
      <c r="CO34" s="655"/>
      <c r="CP34" s="655"/>
      <c r="CQ34" s="656"/>
      <c r="CR34" s="657">
        <v>14104057</v>
      </c>
      <c r="CS34" s="658"/>
      <c r="CT34" s="658"/>
      <c r="CU34" s="658"/>
      <c r="CV34" s="658"/>
      <c r="CW34" s="658"/>
      <c r="CX34" s="658"/>
      <c r="CY34" s="659"/>
      <c r="CZ34" s="660">
        <v>13.7</v>
      </c>
      <c r="DA34" s="672"/>
      <c r="DB34" s="672"/>
      <c r="DC34" s="673"/>
      <c r="DD34" s="663">
        <v>10181132</v>
      </c>
      <c r="DE34" s="658"/>
      <c r="DF34" s="658"/>
      <c r="DG34" s="658"/>
      <c r="DH34" s="658"/>
      <c r="DI34" s="658"/>
      <c r="DJ34" s="658"/>
      <c r="DK34" s="659"/>
      <c r="DL34" s="663">
        <v>8593893</v>
      </c>
      <c r="DM34" s="658"/>
      <c r="DN34" s="658"/>
      <c r="DO34" s="658"/>
      <c r="DP34" s="658"/>
      <c r="DQ34" s="658"/>
      <c r="DR34" s="658"/>
      <c r="DS34" s="658"/>
      <c r="DT34" s="658"/>
      <c r="DU34" s="658"/>
      <c r="DV34" s="659"/>
      <c r="DW34" s="660">
        <v>14.3</v>
      </c>
      <c r="DX34" s="672"/>
      <c r="DY34" s="672"/>
      <c r="DZ34" s="672"/>
      <c r="EA34" s="672"/>
      <c r="EB34" s="672"/>
      <c r="EC34" s="684"/>
    </row>
    <row r="35" spans="2:133" ht="11.25" customHeight="1" x14ac:dyDescent="0.2">
      <c r="B35" s="654" t="s">
        <v>310</v>
      </c>
      <c r="C35" s="655"/>
      <c r="D35" s="655"/>
      <c r="E35" s="655"/>
      <c r="F35" s="655"/>
      <c r="G35" s="655"/>
      <c r="H35" s="655"/>
      <c r="I35" s="655"/>
      <c r="J35" s="655"/>
      <c r="K35" s="655"/>
      <c r="L35" s="655"/>
      <c r="M35" s="655"/>
      <c r="N35" s="655"/>
      <c r="O35" s="655"/>
      <c r="P35" s="655"/>
      <c r="Q35" s="656"/>
      <c r="R35" s="657">
        <v>5022589</v>
      </c>
      <c r="S35" s="658"/>
      <c r="T35" s="658"/>
      <c r="U35" s="658"/>
      <c r="V35" s="658"/>
      <c r="W35" s="658"/>
      <c r="X35" s="658"/>
      <c r="Y35" s="659"/>
      <c r="Z35" s="695">
        <v>4.5999999999999996</v>
      </c>
      <c r="AA35" s="695"/>
      <c r="AB35" s="695"/>
      <c r="AC35" s="695"/>
      <c r="AD35" s="696" t="s">
        <v>122</v>
      </c>
      <c r="AE35" s="696"/>
      <c r="AF35" s="696"/>
      <c r="AG35" s="696"/>
      <c r="AH35" s="696"/>
      <c r="AI35" s="696"/>
      <c r="AJ35" s="696"/>
      <c r="AK35" s="696"/>
      <c r="AL35" s="660" t="s">
        <v>122</v>
      </c>
      <c r="AM35" s="661"/>
      <c r="AN35" s="661"/>
      <c r="AO35" s="697"/>
      <c r="AP35" s="222"/>
      <c r="AQ35" s="709" t="s">
        <v>311</v>
      </c>
      <c r="AR35" s="710"/>
      <c r="AS35" s="710"/>
      <c r="AT35" s="710"/>
      <c r="AU35" s="710"/>
      <c r="AV35" s="710"/>
      <c r="AW35" s="710"/>
      <c r="AX35" s="710"/>
      <c r="AY35" s="710"/>
      <c r="AZ35" s="710"/>
      <c r="BA35" s="710"/>
      <c r="BB35" s="710"/>
      <c r="BC35" s="710"/>
      <c r="BD35" s="710"/>
      <c r="BE35" s="710"/>
      <c r="BF35" s="711"/>
      <c r="BG35" s="709" t="s">
        <v>312</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313</v>
      </c>
      <c r="CE35" s="655"/>
      <c r="CF35" s="655"/>
      <c r="CG35" s="655"/>
      <c r="CH35" s="655"/>
      <c r="CI35" s="655"/>
      <c r="CJ35" s="655"/>
      <c r="CK35" s="655"/>
      <c r="CL35" s="655"/>
      <c r="CM35" s="655"/>
      <c r="CN35" s="655"/>
      <c r="CO35" s="655"/>
      <c r="CP35" s="655"/>
      <c r="CQ35" s="656"/>
      <c r="CR35" s="657">
        <v>4620817</v>
      </c>
      <c r="CS35" s="670"/>
      <c r="CT35" s="670"/>
      <c r="CU35" s="670"/>
      <c r="CV35" s="670"/>
      <c r="CW35" s="670"/>
      <c r="CX35" s="670"/>
      <c r="CY35" s="671"/>
      <c r="CZ35" s="660">
        <v>4.5</v>
      </c>
      <c r="DA35" s="672"/>
      <c r="DB35" s="672"/>
      <c r="DC35" s="673"/>
      <c r="DD35" s="663">
        <v>3968605</v>
      </c>
      <c r="DE35" s="670"/>
      <c r="DF35" s="670"/>
      <c r="DG35" s="670"/>
      <c r="DH35" s="670"/>
      <c r="DI35" s="670"/>
      <c r="DJ35" s="670"/>
      <c r="DK35" s="671"/>
      <c r="DL35" s="663">
        <v>3634271</v>
      </c>
      <c r="DM35" s="670"/>
      <c r="DN35" s="670"/>
      <c r="DO35" s="670"/>
      <c r="DP35" s="670"/>
      <c r="DQ35" s="670"/>
      <c r="DR35" s="670"/>
      <c r="DS35" s="670"/>
      <c r="DT35" s="670"/>
      <c r="DU35" s="670"/>
      <c r="DV35" s="671"/>
      <c r="DW35" s="660">
        <v>6</v>
      </c>
      <c r="DX35" s="672"/>
      <c r="DY35" s="672"/>
      <c r="DZ35" s="672"/>
      <c r="EA35" s="672"/>
      <c r="EB35" s="672"/>
      <c r="EC35" s="684"/>
    </row>
    <row r="36" spans="2:133" ht="11.25" customHeight="1" x14ac:dyDescent="0.2">
      <c r="B36" s="654" t="s">
        <v>314</v>
      </c>
      <c r="C36" s="655"/>
      <c r="D36" s="655"/>
      <c r="E36" s="655"/>
      <c r="F36" s="655"/>
      <c r="G36" s="655"/>
      <c r="H36" s="655"/>
      <c r="I36" s="655"/>
      <c r="J36" s="655"/>
      <c r="K36" s="655"/>
      <c r="L36" s="655"/>
      <c r="M36" s="655"/>
      <c r="N36" s="655"/>
      <c r="O36" s="655"/>
      <c r="P36" s="655"/>
      <c r="Q36" s="656"/>
      <c r="R36" s="657">
        <v>5993791</v>
      </c>
      <c r="S36" s="658"/>
      <c r="T36" s="658"/>
      <c r="U36" s="658"/>
      <c r="V36" s="658"/>
      <c r="W36" s="658"/>
      <c r="X36" s="658"/>
      <c r="Y36" s="659"/>
      <c r="Z36" s="695">
        <v>5.5</v>
      </c>
      <c r="AA36" s="695"/>
      <c r="AB36" s="695"/>
      <c r="AC36" s="695"/>
      <c r="AD36" s="696" t="s">
        <v>122</v>
      </c>
      <c r="AE36" s="696"/>
      <c r="AF36" s="696"/>
      <c r="AG36" s="696"/>
      <c r="AH36" s="696"/>
      <c r="AI36" s="696"/>
      <c r="AJ36" s="696"/>
      <c r="AK36" s="696"/>
      <c r="AL36" s="660" t="s">
        <v>122</v>
      </c>
      <c r="AM36" s="661"/>
      <c r="AN36" s="661"/>
      <c r="AO36" s="697"/>
      <c r="AP36" s="222"/>
      <c r="AQ36" s="706" t="s">
        <v>315</v>
      </c>
      <c r="AR36" s="707"/>
      <c r="AS36" s="707"/>
      <c r="AT36" s="707"/>
      <c r="AU36" s="707"/>
      <c r="AV36" s="707"/>
      <c r="AW36" s="707"/>
      <c r="AX36" s="707"/>
      <c r="AY36" s="708"/>
      <c r="AZ36" s="712">
        <v>12136541</v>
      </c>
      <c r="BA36" s="713"/>
      <c r="BB36" s="713"/>
      <c r="BC36" s="713"/>
      <c r="BD36" s="713"/>
      <c r="BE36" s="713"/>
      <c r="BF36" s="714"/>
      <c r="BG36" s="715" t="s">
        <v>316</v>
      </c>
      <c r="BH36" s="716"/>
      <c r="BI36" s="716"/>
      <c r="BJ36" s="716"/>
      <c r="BK36" s="716"/>
      <c r="BL36" s="716"/>
      <c r="BM36" s="716"/>
      <c r="BN36" s="716"/>
      <c r="BO36" s="716"/>
      <c r="BP36" s="716"/>
      <c r="BQ36" s="716"/>
      <c r="BR36" s="716"/>
      <c r="BS36" s="716"/>
      <c r="BT36" s="716"/>
      <c r="BU36" s="717"/>
      <c r="BV36" s="712">
        <v>120779</v>
      </c>
      <c r="BW36" s="713"/>
      <c r="BX36" s="713"/>
      <c r="BY36" s="713"/>
      <c r="BZ36" s="713"/>
      <c r="CA36" s="713"/>
      <c r="CB36" s="714"/>
      <c r="CD36" s="654" t="s">
        <v>317</v>
      </c>
      <c r="CE36" s="655"/>
      <c r="CF36" s="655"/>
      <c r="CG36" s="655"/>
      <c r="CH36" s="655"/>
      <c r="CI36" s="655"/>
      <c r="CJ36" s="655"/>
      <c r="CK36" s="655"/>
      <c r="CL36" s="655"/>
      <c r="CM36" s="655"/>
      <c r="CN36" s="655"/>
      <c r="CO36" s="655"/>
      <c r="CP36" s="655"/>
      <c r="CQ36" s="656"/>
      <c r="CR36" s="657">
        <v>14715808</v>
      </c>
      <c r="CS36" s="658"/>
      <c r="CT36" s="658"/>
      <c r="CU36" s="658"/>
      <c r="CV36" s="658"/>
      <c r="CW36" s="658"/>
      <c r="CX36" s="658"/>
      <c r="CY36" s="659"/>
      <c r="CZ36" s="660">
        <v>14.3</v>
      </c>
      <c r="DA36" s="672"/>
      <c r="DB36" s="672"/>
      <c r="DC36" s="673"/>
      <c r="DD36" s="663">
        <v>12878852</v>
      </c>
      <c r="DE36" s="658"/>
      <c r="DF36" s="658"/>
      <c r="DG36" s="658"/>
      <c r="DH36" s="658"/>
      <c r="DI36" s="658"/>
      <c r="DJ36" s="658"/>
      <c r="DK36" s="659"/>
      <c r="DL36" s="663">
        <v>6869013</v>
      </c>
      <c r="DM36" s="658"/>
      <c r="DN36" s="658"/>
      <c r="DO36" s="658"/>
      <c r="DP36" s="658"/>
      <c r="DQ36" s="658"/>
      <c r="DR36" s="658"/>
      <c r="DS36" s="658"/>
      <c r="DT36" s="658"/>
      <c r="DU36" s="658"/>
      <c r="DV36" s="659"/>
      <c r="DW36" s="660">
        <v>11.4</v>
      </c>
      <c r="DX36" s="672"/>
      <c r="DY36" s="672"/>
      <c r="DZ36" s="672"/>
      <c r="EA36" s="672"/>
      <c r="EB36" s="672"/>
      <c r="EC36" s="684"/>
    </row>
    <row r="37" spans="2:133" ht="11.25" customHeight="1" x14ac:dyDescent="0.2">
      <c r="B37" s="654" t="s">
        <v>318</v>
      </c>
      <c r="C37" s="655"/>
      <c r="D37" s="655"/>
      <c r="E37" s="655"/>
      <c r="F37" s="655"/>
      <c r="G37" s="655"/>
      <c r="H37" s="655"/>
      <c r="I37" s="655"/>
      <c r="J37" s="655"/>
      <c r="K37" s="655"/>
      <c r="L37" s="655"/>
      <c r="M37" s="655"/>
      <c r="N37" s="655"/>
      <c r="O37" s="655"/>
      <c r="P37" s="655"/>
      <c r="Q37" s="656"/>
      <c r="R37" s="657">
        <v>2965415</v>
      </c>
      <c r="S37" s="658"/>
      <c r="T37" s="658"/>
      <c r="U37" s="658"/>
      <c r="V37" s="658"/>
      <c r="W37" s="658"/>
      <c r="X37" s="658"/>
      <c r="Y37" s="659"/>
      <c r="Z37" s="695">
        <v>2.7</v>
      </c>
      <c r="AA37" s="695"/>
      <c r="AB37" s="695"/>
      <c r="AC37" s="695"/>
      <c r="AD37" s="696">
        <v>43266</v>
      </c>
      <c r="AE37" s="696"/>
      <c r="AF37" s="696"/>
      <c r="AG37" s="696"/>
      <c r="AH37" s="696"/>
      <c r="AI37" s="696"/>
      <c r="AJ37" s="696"/>
      <c r="AK37" s="696"/>
      <c r="AL37" s="660">
        <v>0.1</v>
      </c>
      <c r="AM37" s="661"/>
      <c r="AN37" s="661"/>
      <c r="AO37" s="697"/>
      <c r="AQ37" s="690" t="s">
        <v>319</v>
      </c>
      <c r="AR37" s="691"/>
      <c r="AS37" s="691"/>
      <c r="AT37" s="691"/>
      <c r="AU37" s="691"/>
      <c r="AV37" s="691"/>
      <c r="AW37" s="691"/>
      <c r="AX37" s="691"/>
      <c r="AY37" s="692"/>
      <c r="AZ37" s="657">
        <v>4261479</v>
      </c>
      <c r="BA37" s="658"/>
      <c r="BB37" s="658"/>
      <c r="BC37" s="658"/>
      <c r="BD37" s="670"/>
      <c r="BE37" s="670"/>
      <c r="BF37" s="693"/>
      <c r="BG37" s="654" t="s">
        <v>320</v>
      </c>
      <c r="BH37" s="655"/>
      <c r="BI37" s="655"/>
      <c r="BJ37" s="655"/>
      <c r="BK37" s="655"/>
      <c r="BL37" s="655"/>
      <c r="BM37" s="655"/>
      <c r="BN37" s="655"/>
      <c r="BO37" s="655"/>
      <c r="BP37" s="655"/>
      <c r="BQ37" s="655"/>
      <c r="BR37" s="655"/>
      <c r="BS37" s="655"/>
      <c r="BT37" s="655"/>
      <c r="BU37" s="656"/>
      <c r="BV37" s="657">
        <v>-29289</v>
      </c>
      <c r="BW37" s="658"/>
      <c r="BX37" s="658"/>
      <c r="BY37" s="658"/>
      <c r="BZ37" s="658"/>
      <c r="CA37" s="658"/>
      <c r="CB37" s="694"/>
      <c r="CD37" s="654" t="s">
        <v>321</v>
      </c>
      <c r="CE37" s="655"/>
      <c r="CF37" s="655"/>
      <c r="CG37" s="655"/>
      <c r="CH37" s="655"/>
      <c r="CI37" s="655"/>
      <c r="CJ37" s="655"/>
      <c r="CK37" s="655"/>
      <c r="CL37" s="655"/>
      <c r="CM37" s="655"/>
      <c r="CN37" s="655"/>
      <c r="CO37" s="655"/>
      <c r="CP37" s="655"/>
      <c r="CQ37" s="656"/>
      <c r="CR37" s="657">
        <v>2442425</v>
      </c>
      <c r="CS37" s="670"/>
      <c r="CT37" s="670"/>
      <c r="CU37" s="670"/>
      <c r="CV37" s="670"/>
      <c r="CW37" s="670"/>
      <c r="CX37" s="670"/>
      <c r="CY37" s="671"/>
      <c r="CZ37" s="660">
        <v>2.4</v>
      </c>
      <c r="DA37" s="672"/>
      <c r="DB37" s="672"/>
      <c r="DC37" s="673"/>
      <c r="DD37" s="663">
        <v>2437884</v>
      </c>
      <c r="DE37" s="670"/>
      <c r="DF37" s="670"/>
      <c r="DG37" s="670"/>
      <c r="DH37" s="670"/>
      <c r="DI37" s="670"/>
      <c r="DJ37" s="670"/>
      <c r="DK37" s="671"/>
      <c r="DL37" s="663">
        <v>2337129</v>
      </c>
      <c r="DM37" s="670"/>
      <c r="DN37" s="670"/>
      <c r="DO37" s="670"/>
      <c r="DP37" s="670"/>
      <c r="DQ37" s="670"/>
      <c r="DR37" s="670"/>
      <c r="DS37" s="670"/>
      <c r="DT37" s="670"/>
      <c r="DU37" s="670"/>
      <c r="DV37" s="671"/>
      <c r="DW37" s="660">
        <v>3.9</v>
      </c>
      <c r="DX37" s="672"/>
      <c r="DY37" s="672"/>
      <c r="DZ37" s="672"/>
      <c r="EA37" s="672"/>
      <c r="EB37" s="672"/>
      <c r="EC37" s="684"/>
    </row>
    <row r="38" spans="2:133" ht="11.25" customHeight="1" x14ac:dyDescent="0.2">
      <c r="B38" s="654" t="s">
        <v>322</v>
      </c>
      <c r="C38" s="655"/>
      <c r="D38" s="655"/>
      <c r="E38" s="655"/>
      <c r="F38" s="655"/>
      <c r="G38" s="655"/>
      <c r="H38" s="655"/>
      <c r="I38" s="655"/>
      <c r="J38" s="655"/>
      <c r="K38" s="655"/>
      <c r="L38" s="655"/>
      <c r="M38" s="655"/>
      <c r="N38" s="655"/>
      <c r="O38" s="655"/>
      <c r="P38" s="655"/>
      <c r="Q38" s="656"/>
      <c r="R38" s="657">
        <v>5854400</v>
      </c>
      <c r="S38" s="658"/>
      <c r="T38" s="658"/>
      <c r="U38" s="658"/>
      <c r="V38" s="658"/>
      <c r="W38" s="658"/>
      <c r="X38" s="658"/>
      <c r="Y38" s="659"/>
      <c r="Z38" s="695">
        <v>5.4</v>
      </c>
      <c r="AA38" s="695"/>
      <c r="AB38" s="695"/>
      <c r="AC38" s="695"/>
      <c r="AD38" s="696" t="s">
        <v>122</v>
      </c>
      <c r="AE38" s="696"/>
      <c r="AF38" s="696"/>
      <c r="AG38" s="696"/>
      <c r="AH38" s="696"/>
      <c r="AI38" s="696"/>
      <c r="AJ38" s="696"/>
      <c r="AK38" s="696"/>
      <c r="AL38" s="660" t="s">
        <v>122</v>
      </c>
      <c r="AM38" s="661"/>
      <c r="AN38" s="661"/>
      <c r="AO38" s="697"/>
      <c r="AQ38" s="690" t="s">
        <v>323</v>
      </c>
      <c r="AR38" s="691"/>
      <c r="AS38" s="691"/>
      <c r="AT38" s="691"/>
      <c r="AU38" s="691"/>
      <c r="AV38" s="691"/>
      <c r="AW38" s="691"/>
      <c r="AX38" s="691"/>
      <c r="AY38" s="692"/>
      <c r="AZ38" s="657">
        <v>442019</v>
      </c>
      <c r="BA38" s="658"/>
      <c r="BB38" s="658"/>
      <c r="BC38" s="658"/>
      <c r="BD38" s="670"/>
      <c r="BE38" s="670"/>
      <c r="BF38" s="693"/>
      <c r="BG38" s="654" t="s">
        <v>324</v>
      </c>
      <c r="BH38" s="655"/>
      <c r="BI38" s="655"/>
      <c r="BJ38" s="655"/>
      <c r="BK38" s="655"/>
      <c r="BL38" s="655"/>
      <c r="BM38" s="655"/>
      <c r="BN38" s="655"/>
      <c r="BO38" s="655"/>
      <c r="BP38" s="655"/>
      <c r="BQ38" s="655"/>
      <c r="BR38" s="655"/>
      <c r="BS38" s="655"/>
      <c r="BT38" s="655"/>
      <c r="BU38" s="656"/>
      <c r="BV38" s="657">
        <v>21086</v>
      </c>
      <c r="BW38" s="658"/>
      <c r="BX38" s="658"/>
      <c r="BY38" s="658"/>
      <c r="BZ38" s="658"/>
      <c r="CA38" s="658"/>
      <c r="CB38" s="694"/>
      <c r="CD38" s="654" t="s">
        <v>325</v>
      </c>
      <c r="CE38" s="655"/>
      <c r="CF38" s="655"/>
      <c r="CG38" s="655"/>
      <c r="CH38" s="655"/>
      <c r="CI38" s="655"/>
      <c r="CJ38" s="655"/>
      <c r="CK38" s="655"/>
      <c r="CL38" s="655"/>
      <c r="CM38" s="655"/>
      <c r="CN38" s="655"/>
      <c r="CO38" s="655"/>
      <c r="CP38" s="655"/>
      <c r="CQ38" s="656"/>
      <c r="CR38" s="657">
        <v>7192692</v>
      </c>
      <c r="CS38" s="658"/>
      <c r="CT38" s="658"/>
      <c r="CU38" s="658"/>
      <c r="CV38" s="658"/>
      <c r="CW38" s="658"/>
      <c r="CX38" s="658"/>
      <c r="CY38" s="659"/>
      <c r="CZ38" s="660">
        <v>7</v>
      </c>
      <c r="DA38" s="672"/>
      <c r="DB38" s="672"/>
      <c r="DC38" s="673"/>
      <c r="DD38" s="663">
        <v>6047304</v>
      </c>
      <c r="DE38" s="658"/>
      <c r="DF38" s="658"/>
      <c r="DG38" s="658"/>
      <c r="DH38" s="658"/>
      <c r="DI38" s="658"/>
      <c r="DJ38" s="658"/>
      <c r="DK38" s="659"/>
      <c r="DL38" s="663">
        <v>5785551</v>
      </c>
      <c r="DM38" s="658"/>
      <c r="DN38" s="658"/>
      <c r="DO38" s="658"/>
      <c r="DP38" s="658"/>
      <c r="DQ38" s="658"/>
      <c r="DR38" s="658"/>
      <c r="DS38" s="658"/>
      <c r="DT38" s="658"/>
      <c r="DU38" s="658"/>
      <c r="DV38" s="659"/>
      <c r="DW38" s="660">
        <v>9.6</v>
      </c>
      <c r="DX38" s="672"/>
      <c r="DY38" s="672"/>
      <c r="DZ38" s="672"/>
      <c r="EA38" s="672"/>
      <c r="EB38" s="672"/>
      <c r="EC38" s="684"/>
    </row>
    <row r="39" spans="2:133" ht="11.25" customHeight="1" x14ac:dyDescent="0.2">
      <c r="B39" s="654" t="s">
        <v>326</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327</v>
      </c>
      <c r="AR39" s="691"/>
      <c r="AS39" s="691"/>
      <c r="AT39" s="691"/>
      <c r="AU39" s="691"/>
      <c r="AV39" s="691"/>
      <c r="AW39" s="691"/>
      <c r="AX39" s="691"/>
      <c r="AY39" s="692"/>
      <c r="AZ39" s="657">
        <v>237133</v>
      </c>
      <c r="BA39" s="658"/>
      <c r="BB39" s="658"/>
      <c r="BC39" s="658"/>
      <c r="BD39" s="670"/>
      <c r="BE39" s="670"/>
      <c r="BF39" s="693"/>
      <c r="BG39" s="654" t="s">
        <v>328</v>
      </c>
      <c r="BH39" s="655"/>
      <c r="BI39" s="655"/>
      <c r="BJ39" s="655"/>
      <c r="BK39" s="655"/>
      <c r="BL39" s="655"/>
      <c r="BM39" s="655"/>
      <c r="BN39" s="655"/>
      <c r="BO39" s="655"/>
      <c r="BP39" s="655"/>
      <c r="BQ39" s="655"/>
      <c r="BR39" s="655"/>
      <c r="BS39" s="655"/>
      <c r="BT39" s="655"/>
      <c r="BU39" s="656"/>
      <c r="BV39" s="657">
        <v>30606</v>
      </c>
      <c r="BW39" s="658"/>
      <c r="BX39" s="658"/>
      <c r="BY39" s="658"/>
      <c r="BZ39" s="658"/>
      <c r="CA39" s="658"/>
      <c r="CB39" s="694"/>
      <c r="CD39" s="654" t="s">
        <v>329</v>
      </c>
      <c r="CE39" s="655"/>
      <c r="CF39" s="655"/>
      <c r="CG39" s="655"/>
      <c r="CH39" s="655"/>
      <c r="CI39" s="655"/>
      <c r="CJ39" s="655"/>
      <c r="CK39" s="655"/>
      <c r="CL39" s="655"/>
      <c r="CM39" s="655"/>
      <c r="CN39" s="655"/>
      <c r="CO39" s="655"/>
      <c r="CP39" s="655"/>
      <c r="CQ39" s="656"/>
      <c r="CR39" s="657">
        <v>3425103</v>
      </c>
      <c r="CS39" s="670"/>
      <c r="CT39" s="670"/>
      <c r="CU39" s="670"/>
      <c r="CV39" s="670"/>
      <c r="CW39" s="670"/>
      <c r="CX39" s="670"/>
      <c r="CY39" s="671"/>
      <c r="CZ39" s="660">
        <v>3.3</v>
      </c>
      <c r="DA39" s="672"/>
      <c r="DB39" s="672"/>
      <c r="DC39" s="673"/>
      <c r="DD39" s="663">
        <v>3149294</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x14ac:dyDescent="0.2">
      <c r="B40" s="654" t="s">
        <v>330</v>
      </c>
      <c r="C40" s="655"/>
      <c r="D40" s="655"/>
      <c r="E40" s="655"/>
      <c r="F40" s="655"/>
      <c r="G40" s="655"/>
      <c r="H40" s="655"/>
      <c r="I40" s="655"/>
      <c r="J40" s="655"/>
      <c r="K40" s="655"/>
      <c r="L40" s="655"/>
      <c r="M40" s="655"/>
      <c r="N40" s="655"/>
      <c r="O40" s="655"/>
      <c r="P40" s="655"/>
      <c r="Q40" s="656"/>
      <c r="R40" s="657">
        <v>1246900</v>
      </c>
      <c r="S40" s="658"/>
      <c r="T40" s="658"/>
      <c r="U40" s="658"/>
      <c r="V40" s="658"/>
      <c r="W40" s="658"/>
      <c r="X40" s="658"/>
      <c r="Y40" s="659"/>
      <c r="Z40" s="695">
        <v>1.2</v>
      </c>
      <c r="AA40" s="695"/>
      <c r="AB40" s="695"/>
      <c r="AC40" s="695"/>
      <c r="AD40" s="696" t="s">
        <v>122</v>
      </c>
      <c r="AE40" s="696"/>
      <c r="AF40" s="696"/>
      <c r="AG40" s="696"/>
      <c r="AH40" s="696"/>
      <c r="AI40" s="696"/>
      <c r="AJ40" s="696"/>
      <c r="AK40" s="696"/>
      <c r="AL40" s="660" t="s">
        <v>122</v>
      </c>
      <c r="AM40" s="661"/>
      <c r="AN40" s="661"/>
      <c r="AO40" s="697"/>
      <c r="AQ40" s="690" t="s">
        <v>331</v>
      </c>
      <c r="AR40" s="691"/>
      <c r="AS40" s="691"/>
      <c r="AT40" s="691"/>
      <c r="AU40" s="691"/>
      <c r="AV40" s="691"/>
      <c r="AW40" s="691"/>
      <c r="AX40" s="691"/>
      <c r="AY40" s="692"/>
      <c r="AZ40" s="657">
        <v>3218</v>
      </c>
      <c r="BA40" s="658"/>
      <c r="BB40" s="658"/>
      <c r="BC40" s="658"/>
      <c r="BD40" s="670"/>
      <c r="BE40" s="670"/>
      <c r="BF40" s="693"/>
      <c r="BG40" s="698" t="s">
        <v>332</v>
      </c>
      <c r="BH40" s="699"/>
      <c r="BI40" s="699"/>
      <c r="BJ40" s="699"/>
      <c r="BK40" s="699"/>
      <c r="BL40" s="223"/>
      <c r="BM40" s="655" t="s">
        <v>333</v>
      </c>
      <c r="BN40" s="655"/>
      <c r="BO40" s="655"/>
      <c r="BP40" s="655"/>
      <c r="BQ40" s="655"/>
      <c r="BR40" s="655"/>
      <c r="BS40" s="655"/>
      <c r="BT40" s="655"/>
      <c r="BU40" s="656"/>
      <c r="BV40" s="657">
        <v>93</v>
      </c>
      <c r="BW40" s="658"/>
      <c r="BX40" s="658"/>
      <c r="BY40" s="658"/>
      <c r="BZ40" s="658"/>
      <c r="CA40" s="658"/>
      <c r="CB40" s="694"/>
      <c r="CD40" s="654" t="s">
        <v>334</v>
      </c>
      <c r="CE40" s="655"/>
      <c r="CF40" s="655"/>
      <c r="CG40" s="655"/>
      <c r="CH40" s="655"/>
      <c r="CI40" s="655"/>
      <c r="CJ40" s="655"/>
      <c r="CK40" s="655"/>
      <c r="CL40" s="655"/>
      <c r="CM40" s="655"/>
      <c r="CN40" s="655"/>
      <c r="CO40" s="655"/>
      <c r="CP40" s="655"/>
      <c r="CQ40" s="656"/>
      <c r="CR40" s="657">
        <v>983697</v>
      </c>
      <c r="CS40" s="658"/>
      <c r="CT40" s="658"/>
      <c r="CU40" s="658"/>
      <c r="CV40" s="658"/>
      <c r="CW40" s="658"/>
      <c r="CX40" s="658"/>
      <c r="CY40" s="659"/>
      <c r="CZ40" s="660">
        <v>1</v>
      </c>
      <c r="DA40" s="672"/>
      <c r="DB40" s="672"/>
      <c r="DC40" s="673"/>
      <c r="DD40" s="663">
        <v>118708</v>
      </c>
      <c r="DE40" s="658"/>
      <c r="DF40" s="658"/>
      <c r="DG40" s="658"/>
      <c r="DH40" s="658"/>
      <c r="DI40" s="658"/>
      <c r="DJ40" s="658"/>
      <c r="DK40" s="659"/>
      <c r="DL40" s="663">
        <v>118708</v>
      </c>
      <c r="DM40" s="658"/>
      <c r="DN40" s="658"/>
      <c r="DO40" s="658"/>
      <c r="DP40" s="658"/>
      <c r="DQ40" s="658"/>
      <c r="DR40" s="658"/>
      <c r="DS40" s="658"/>
      <c r="DT40" s="658"/>
      <c r="DU40" s="658"/>
      <c r="DV40" s="659"/>
      <c r="DW40" s="660">
        <v>0.2</v>
      </c>
      <c r="DX40" s="672"/>
      <c r="DY40" s="672"/>
      <c r="DZ40" s="672"/>
      <c r="EA40" s="672"/>
      <c r="EB40" s="672"/>
      <c r="EC40" s="684"/>
    </row>
    <row r="41" spans="2:133" ht="11.25" customHeight="1" x14ac:dyDescent="0.2">
      <c r="B41" s="638" t="s">
        <v>335</v>
      </c>
      <c r="C41" s="639"/>
      <c r="D41" s="639"/>
      <c r="E41" s="639"/>
      <c r="F41" s="639"/>
      <c r="G41" s="639"/>
      <c r="H41" s="639"/>
      <c r="I41" s="639"/>
      <c r="J41" s="639"/>
      <c r="K41" s="639"/>
      <c r="L41" s="639"/>
      <c r="M41" s="639"/>
      <c r="N41" s="639"/>
      <c r="O41" s="639"/>
      <c r="P41" s="639"/>
      <c r="Q41" s="640"/>
      <c r="R41" s="641">
        <v>108049599</v>
      </c>
      <c r="S41" s="682"/>
      <c r="T41" s="682"/>
      <c r="U41" s="682"/>
      <c r="V41" s="682"/>
      <c r="W41" s="682"/>
      <c r="X41" s="682"/>
      <c r="Y41" s="685"/>
      <c r="Z41" s="686">
        <v>100</v>
      </c>
      <c r="AA41" s="686"/>
      <c r="AB41" s="686"/>
      <c r="AC41" s="686"/>
      <c r="AD41" s="687">
        <v>58882314</v>
      </c>
      <c r="AE41" s="687"/>
      <c r="AF41" s="687"/>
      <c r="AG41" s="687"/>
      <c r="AH41" s="687"/>
      <c r="AI41" s="687"/>
      <c r="AJ41" s="687"/>
      <c r="AK41" s="687"/>
      <c r="AL41" s="644">
        <v>100</v>
      </c>
      <c r="AM41" s="688"/>
      <c r="AN41" s="688"/>
      <c r="AO41" s="689"/>
      <c r="AQ41" s="690" t="s">
        <v>336</v>
      </c>
      <c r="AR41" s="691"/>
      <c r="AS41" s="691"/>
      <c r="AT41" s="691"/>
      <c r="AU41" s="691"/>
      <c r="AV41" s="691"/>
      <c r="AW41" s="691"/>
      <c r="AX41" s="691"/>
      <c r="AY41" s="692"/>
      <c r="AZ41" s="657">
        <v>1218400</v>
      </c>
      <c r="BA41" s="658"/>
      <c r="BB41" s="658"/>
      <c r="BC41" s="658"/>
      <c r="BD41" s="670"/>
      <c r="BE41" s="670"/>
      <c r="BF41" s="693"/>
      <c r="BG41" s="698"/>
      <c r="BH41" s="699"/>
      <c r="BI41" s="699"/>
      <c r="BJ41" s="699"/>
      <c r="BK41" s="699"/>
      <c r="BL41" s="223"/>
      <c r="BM41" s="655" t="s">
        <v>337</v>
      </c>
      <c r="BN41" s="655"/>
      <c r="BO41" s="655"/>
      <c r="BP41" s="655"/>
      <c r="BQ41" s="655"/>
      <c r="BR41" s="655"/>
      <c r="BS41" s="655"/>
      <c r="BT41" s="655"/>
      <c r="BU41" s="656"/>
      <c r="BV41" s="657" t="s">
        <v>122</v>
      </c>
      <c r="BW41" s="658"/>
      <c r="BX41" s="658"/>
      <c r="BY41" s="658"/>
      <c r="BZ41" s="658"/>
      <c r="CA41" s="658"/>
      <c r="CB41" s="694"/>
      <c r="CD41" s="654" t="s">
        <v>338</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x14ac:dyDescent="0.2">
      <c r="AQ42" s="702" t="s">
        <v>339</v>
      </c>
      <c r="AR42" s="703"/>
      <c r="AS42" s="703"/>
      <c r="AT42" s="703"/>
      <c r="AU42" s="703"/>
      <c r="AV42" s="703"/>
      <c r="AW42" s="703"/>
      <c r="AX42" s="703"/>
      <c r="AY42" s="704"/>
      <c r="AZ42" s="641">
        <v>5974292</v>
      </c>
      <c r="BA42" s="682"/>
      <c r="BB42" s="682"/>
      <c r="BC42" s="682"/>
      <c r="BD42" s="642"/>
      <c r="BE42" s="642"/>
      <c r="BF42" s="705"/>
      <c r="BG42" s="700"/>
      <c r="BH42" s="701"/>
      <c r="BI42" s="701"/>
      <c r="BJ42" s="701"/>
      <c r="BK42" s="701"/>
      <c r="BL42" s="224"/>
      <c r="BM42" s="639" t="s">
        <v>340</v>
      </c>
      <c r="BN42" s="639"/>
      <c r="BO42" s="639"/>
      <c r="BP42" s="639"/>
      <c r="BQ42" s="639"/>
      <c r="BR42" s="639"/>
      <c r="BS42" s="639"/>
      <c r="BT42" s="639"/>
      <c r="BU42" s="640"/>
      <c r="BV42" s="641">
        <v>394</v>
      </c>
      <c r="BW42" s="682"/>
      <c r="BX42" s="682"/>
      <c r="BY42" s="682"/>
      <c r="BZ42" s="682"/>
      <c r="CA42" s="682"/>
      <c r="CB42" s="683"/>
      <c r="CD42" s="654" t="s">
        <v>341</v>
      </c>
      <c r="CE42" s="655"/>
      <c r="CF42" s="655"/>
      <c r="CG42" s="655"/>
      <c r="CH42" s="655"/>
      <c r="CI42" s="655"/>
      <c r="CJ42" s="655"/>
      <c r="CK42" s="655"/>
      <c r="CL42" s="655"/>
      <c r="CM42" s="655"/>
      <c r="CN42" s="655"/>
      <c r="CO42" s="655"/>
      <c r="CP42" s="655"/>
      <c r="CQ42" s="656"/>
      <c r="CR42" s="657">
        <v>9481189</v>
      </c>
      <c r="CS42" s="670"/>
      <c r="CT42" s="670"/>
      <c r="CU42" s="670"/>
      <c r="CV42" s="670"/>
      <c r="CW42" s="670"/>
      <c r="CX42" s="670"/>
      <c r="CY42" s="671"/>
      <c r="CZ42" s="660">
        <v>9.1999999999999993</v>
      </c>
      <c r="DA42" s="672"/>
      <c r="DB42" s="672"/>
      <c r="DC42" s="673"/>
      <c r="DD42" s="663">
        <v>2574989</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x14ac:dyDescent="0.2">
      <c r="B43" s="214" t="s">
        <v>342</v>
      </c>
      <c r="CD43" s="654" t="s">
        <v>343</v>
      </c>
      <c r="CE43" s="655"/>
      <c r="CF43" s="655"/>
      <c r="CG43" s="655"/>
      <c r="CH43" s="655"/>
      <c r="CI43" s="655"/>
      <c r="CJ43" s="655"/>
      <c r="CK43" s="655"/>
      <c r="CL43" s="655"/>
      <c r="CM43" s="655"/>
      <c r="CN43" s="655"/>
      <c r="CO43" s="655"/>
      <c r="CP43" s="655"/>
      <c r="CQ43" s="656"/>
      <c r="CR43" s="657">
        <v>1949</v>
      </c>
      <c r="CS43" s="670"/>
      <c r="CT43" s="670"/>
      <c r="CU43" s="670"/>
      <c r="CV43" s="670"/>
      <c r="CW43" s="670"/>
      <c r="CX43" s="670"/>
      <c r="CY43" s="671"/>
      <c r="CZ43" s="660">
        <v>0</v>
      </c>
      <c r="DA43" s="672"/>
      <c r="DB43" s="672"/>
      <c r="DC43" s="673"/>
      <c r="DD43" s="663">
        <v>1949</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x14ac:dyDescent="0.2">
      <c r="B44" s="674" t="s">
        <v>344</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292</v>
      </c>
      <c r="CE44" s="677"/>
      <c r="CF44" s="654" t="s">
        <v>345</v>
      </c>
      <c r="CG44" s="655"/>
      <c r="CH44" s="655"/>
      <c r="CI44" s="655"/>
      <c r="CJ44" s="655"/>
      <c r="CK44" s="655"/>
      <c r="CL44" s="655"/>
      <c r="CM44" s="655"/>
      <c r="CN44" s="655"/>
      <c r="CO44" s="655"/>
      <c r="CP44" s="655"/>
      <c r="CQ44" s="656"/>
      <c r="CR44" s="657">
        <v>8781122</v>
      </c>
      <c r="CS44" s="658"/>
      <c r="CT44" s="658"/>
      <c r="CU44" s="658"/>
      <c r="CV44" s="658"/>
      <c r="CW44" s="658"/>
      <c r="CX44" s="658"/>
      <c r="CY44" s="659"/>
      <c r="CZ44" s="660">
        <v>8.5</v>
      </c>
      <c r="DA44" s="661"/>
      <c r="DB44" s="661"/>
      <c r="DC44" s="662"/>
      <c r="DD44" s="663">
        <v>2245882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x14ac:dyDescent="0.2">
      <c r="B45" s="674" t="s">
        <v>346</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347</v>
      </c>
      <c r="CG45" s="655"/>
      <c r="CH45" s="655"/>
      <c r="CI45" s="655"/>
      <c r="CJ45" s="655"/>
      <c r="CK45" s="655"/>
      <c r="CL45" s="655"/>
      <c r="CM45" s="655"/>
      <c r="CN45" s="655"/>
      <c r="CO45" s="655"/>
      <c r="CP45" s="655"/>
      <c r="CQ45" s="656"/>
      <c r="CR45" s="657">
        <v>3707572</v>
      </c>
      <c r="CS45" s="670"/>
      <c r="CT45" s="670"/>
      <c r="CU45" s="670"/>
      <c r="CV45" s="670"/>
      <c r="CW45" s="670"/>
      <c r="CX45" s="670"/>
      <c r="CY45" s="671"/>
      <c r="CZ45" s="660">
        <v>3.6</v>
      </c>
      <c r="DA45" s="672"/>
      <c r="DB45" s="672"/>
      <c r="DC45" s="673"/>
      <c r="DD45" s="663">
        <v>248761</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x14ac:dyDescent="0.2">
      <c r="B46" s="225"/>
      <c r="CD46" s="678"/>
      <c r="CE46" s="679"/>
      <c r="CF46" s="654" t="s">
        <v>348</v>
      </c>
      <c r="CG46" s="655"/>
      <c r="CH46" s="655"/>
      <c r="CI46" s="655"/>
      <c r="CJ46" s="655"/>
      <c r="CK46" s="655"/>
      <c r="CL46" s="655"/>
      <c r="CM46" s="655"/>
      <c r="CN46" s="655"/>
      <c r="CO46" s="655"/>
      <c r="CP46" s="655"/>
      <c r="CQ46" s="656"/>
      <c r="CR46" s="657">
        <v>4638215</v>
      </c>
      <c r="CS46" s="658"/>
      <c r="CT46" s="658"/>
      <c r="CU46" s="658"/>
      <c r="CV46" s="658"/>
      <c r="CW46" s="658"/>
      <c r="CX46" s="658"/>
      <c r="CY46" s="659"/>
      <c r="CZ46" s="660">
        <v>4.5</v>
      </c>
      <c r="DA46" s="661"/>
      <c r="DB46" s="661"/>
      <c r="DC46" s="662"/>
      <c r="DD46" s="663">
        <v>1957319</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x14ac:dyDescent="0.2">
      <c r="B47" s="225"/>
      <c r="CD47" s="678"/>
      <c r="CE47" s="679"/>
      <c r="CF47" s="654" t="s">
        <v>349</v>
      </c>
      <c r="CG47" s="655"/>
      <c r="CH47" s="655"/>
      <c r="CI47" s="655"/>
      <c r="CJ47" s="655"/>
      <c r="CK47" s="655"/>
      <c r="CL47" s="655"/>
      <c r="CM47" s="655"/>
      <c r="CN47" s="655"/>
      <c r="CO47" s="655"/>
      <c r="CP47" s="655"/>
      <c r="CQ47" s="656"/>
      <c r="CR47" s="657">
        <v>700067</v>
      </c>
      <c r="CS47" s="670"/>
      <c r="CT47" s="670"/>
      <c r="CU47" s="670"/>
      <c r="CV47" s="670"/>
      <c r="CW47" s="670"/>
      <c r="CX47" s="670"/>
      <c r="CY47" s="671"/>
      <c r="CZ47" s="660">
        <v>0.7</v>
      </c>
      <c r="DA47" s="672"/>
      <c r="DB47" s="672"/>
      <c r="DC47" s="673"/>
      <c r="DD47" s="663">
        <v>329107</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ht="10.8" x14ac:dyDescent="0.2">
      <c r="B48" s="225"/>
      <c r="CD48" s="680"/>
      <c r="CE48" s="681"/>
      <c r="CF48" s="654" t="s">
        <v>350</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x14ac:dyDescent="0.2">
      <c r="B49" s="225"/>
      <c r="CD49" s="638" t="s">
        <v>351</v>
      </c>
      <c r="CE49" s="639"/>
      <c r="CF49" s="639"/>
      <c r="CG49" s="639"/>
      <c r="CH49" s="639"/>
      <c r="CI49" s="639"/>
      <c r="CJ49" s="639"/>
      <c r="CK49" s="639"/>
      <c r="CL49" s="639"/>
      <c r="CM49" s="639"/>
      <c r="CN49" s="639"/>
      <c r="CO49" s="639"/>
      <c r="CP49" s="639"/>
      <c r="CQ49" s="640"/>
      <c r="CR49" s="641">
        <v>102949376</v>
      </c>
      <c r="CS49" s="642"/>
      <c r="CT49" s="642"/>
      <c r="CU49" s="642"/>
      <c r="CV49" s="642"/>
      <c r="CW49" s="642"/>
      <c r="CX49" s="642"/>
      <c r="CY49" s="643"/>
      <c r="CZ49" s="644">
        <v>100</v>
      </c>
      <c r="DA49" s="645"/>
      <c r="DB49" s="645"/>
      <c r="DC49" s="646"/>
      <c r="DD49" s="647">
        <v>74468462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zuBkn4SUZsyVO3kaNJe5L8WoBEJrG7gbdT851ZGSsKNbGz64JvnFxPsuocEcEFlS2eumQPnBCralKVEIJT/g==" saltValue="HIlbFzxzRT4VIhbfl5DXpw==" spinCount="100000" sheet="1" objects="1" scenarios="1"/>
  <customSheetViews>
    <customSheetView guid="{2D83F52D-14AA-4372-A524-9D7D39EB1206}"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31" customWidth="1"/>
    <col min="131" max="131" width="1.66406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127" t="s">
        <v>352</v>
      </c>
      <c r="B2" s="1127"/>
      <c r="C2" s="1127"/>
      <c r="D2" s="1127"/>
      <c r="E2" s="1127"/>
      <c r="F2" s="1127"/>
      <c r="G2" s="1127"/>
      <c r="H2" s="1127"/>
      <c r="I2" s="1127"/>
      <c r="J2" s="1127"/>
      <c r="K2" s="1127"/>
      <c r="L2" s="1127"/>
      <c r="M2" s="1127"/>
      <c r="N2" s="1127"/>
      <c r="O2" s="1127"/>
      <c r="P2" s="1127"/>
      <c r="Q2" s="1127"/>
      <c r="R2" s="1127"/>
      <c r="S2" s="1127"/>
      <c r="T2" s="1127"/>
      <c r="U2" s="1127"/>
      <c r="V2" s="1127"/>
      <c r="W2" s="1127"/>
      <c r="X2" s="1127"/>
      <c r="Y2" s="1127"/>
      <c r="Z2" s="1127"/>
      <c r="AA2" s="1127"/>
      <c r="AB2" s="1127"/>
      <c r="AC2" s="1127"/>
      <c r="AD2" s="1127"/>
      <c r="AE2" s="1127"/>
      <c r="AF2" s="1127"/>
      <c r="AG2" s="1127"/>
      <c r="AH2" s="1127"/>
      <c r="AI2" s="1127"/>
      <c r="AJ2" s="1127"/>
      <c r="AK2" s="1127"/>
      <c r="AL2" s="1127"/>
      <c r="AM2" s="1127"/>
      <c r="AN2" s="1127"/>
      <c r="AO2" s="1127"/>
      <c r="AP2" s="1127"/>
      <c r="AQ2" s="1127"/>
      <c r="AR2" s="1127"/>
      <c r="AS2" s="1127"/>
      <c r="AT2" s="1127"/>
      <c r="AU2" s="1127"/>
      <c r="AV2" s="1127"/>
      <c r="AW2" s="1127"/>
      <c r="AX2" s="1127"/>
      <c r="AY2" s="1127"/>
      <c r="AZ2" s="1127"/>
      <c r="BA2" s="1127"/>
      <c r="BB2" s="1127"/>
      <c r="BC2" s="1127"/>
      <c r="BD2" s="1127"/>
      <c r="BE2" s="1127"/>
      <c r="BF2" s="1127"/>
      <c r="BG2" s="1127"/>
      <c r="BH2" s="1127"/>
      <c r="BI2" s="112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8" t="s">
        <v>353</v>
      </c>
      <c r="DK2" s="1129"/>
      <c r="DL2" s="1129"/>
      <c r="DM2" s="1129"/>
      <c r="DN2" s="1129"/>
      <c r="DO2" s="1130"/>
      <c r="DP2" s="228"/>
      <c r="DQ2" s="1128" t="s">
        <v>354</v>
      </c>
      <c r="DR2" s="1129"/>
      <c r="DS2" s="1129"/>
      <c r="DT2" s="1129"/>
      <c r="DU2" s="1129"/>
      <c r="DV2" s="1129"/>
      <c r="DW2" s="1129"/>
      <c r="DX2" s="1129"/>
      <c r="DY2" s="1129"/>
      <c r="DZ2" s="113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96" t="s">
        <v>355</v>
      </c>
      <c r="B4" s="1096"/>
      <c r="C4" s="1096"/>
      <c r="D4" s="1096"/>
      <c r="E4" s="1096"/>
      <c r="F4" s="1096"/>
      <c r="G4" s="1096"/>
      <c r="H4" s="1096"/>
      <c r="I4" s="1096"/>
      <c r="J4" s="1096"/>
      <c r="K4" s="1096"/>
      <c r="L4" s="1096"/>
      <c r="M4" s="1096"/>
      <c r="N4" s="1096"/>
      <c r="O4" s="1096"/>
      <c r="P4" s="1096"/>
      <c r="Q4" s="1096"/>
      <c r="R4" s="1096"/>
      <c r="S4" s="1096"/>
      <c r="T4" s="1096"/>
      <c r="U4" s="1096"/>
      <c r="V4" s="1096"/>
      <c r="W4" s="1096"/>
      <c r="X4" s="1096"/>
      <c r="Y4" s="1096"/>
      <c r="Z4" s="1096"/>
      <c r="AA4" s="1096"/>
      <c r="AB4" s="1096"/>
      <c r="AC4" s="1096"/>
      <c r="AD4" s="1096"/>
      <c r="AE4" s="1096"/>
      <c r="AF4" s="1096"/>
      <c r="AG4" s="1096"/>
      <c r="AH4" s="1096"/>
      <c r="AI4" s="1096"/>
      <c r="AJ4" s="1096"/>
      <c r="AK4" s="1096"/>
      <c r="AL4" s="1096"/>
      <c r="AM4" s="1096"/>
      <c r="AN4" s="1096"/>
      <c r="AO4" s="1096"/>
      <c r="AP4" s="1096"/>
      <c r="AQ4" s="1096"/>
      <c r="AR4" s="1096"/>
      <c r="AS4" s="1096"/>
      <c r="AT4" s="1096"/>
      <c r="AU4" s="1096"/>
      <c r="AV4" s="1096"/>
      <c r="AW4" s="1096"/>
      <c r="AX4" s="1096"/>
      <c r="AY4" s="1096"/>
      <c r="AZ4" s="232"/>
      <c r="BA4" s="232"/>
      <c r="BB4" s="232"/>
      <c r="BC4" s="232"/>
      <c r="BD4" s="232"/>
      <c r="BE4" s="233"/>
      <c r="BF4" s="233"/>
      <c r="BG4" s="233"/>
      <c r="BH4" s="233"/>
      <c r="BI4" s="233"/>
      <c r="BJ4" s="233"/>
      <c r="BK4" s="233"/>
      <c r="BL4" s="233"/>
      <c r="BM4" s="233"/>
      <c r="BN4" s="233"/>
      <c r="BO4" s="233"/>
      <c r="BP4" s="233"/>
      <c r="BQ4" s="766" t="s">
        <v>356</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x14ac:dyDescent="0.2">
      <c r="A5" s="1032" t="s">
        <v>357</v>
      </c>
      <c r="B5" s="1033"/>
      <c r="C5" s="1033"/>
      <c r="D5" s="1033"/>
      <c r="E5" s="1033"/>
      <c r="F5" s="1033"/>
      <c r="G5" s="1033"/>
      <c r="H5" s="1033"/>
      <c r="I5" s="1033"/>
      <c r="J5" s="1033"/>
      <c r="K5" s="1033"/>
      <c r="L5" s="1033"/>
      <c r="M5" s="1033"/>
      <c r="N5" s="1033"/>
      <c r="O5" s="1033"/>
      <c r="P5" s="1034"/>
      <c r="Q5" s="1038" t="s">
        <v>358</v>
      </c>
      <c r="R5" s="1039"/>
      <c r="S5" s="1039"/>
      <c r="T5" s="1039"/>
      <c r="U5" s="1040"/>
      <c r="V5" s="1038" t="s">
        <v>359</v>
      </c>
      <c r="W5" s="1039"/>
      <c r="X5" s="1039"/>
      <c r="Y5" s="1039"/>
      <c r="Z5" s="1040"/>
      <c r="AA5" s="1038" t="s">
        <v>360</v>
      </c>
      <c r="AB5" s="1039"/>
      <c r="AC5" s="1039"/>
      <c r="AD5" s="1039"/>
      <c r="AE5" s="1039"/>
      <c r="AF5" s="1131" t="s">
        <v>361</v>
      </c>
      <c r="AG5" s="1039"/>
      <c r="AH5" s="1039"/>
      <c r="AI5" s="1039"/>
      <c r="AJ5" s="1052"/>
      <c r="AK5" s="1039" t="s">
        <v>362</v>
      </c>
      <c r="AL5" s="1039"/>
      <c r="AM5" s="1039"/>
      <c r="AN5" s="1039"/>
      <c r="AO5" s="1040"/>
      <c r="AP5" s="1038" t="s">
        <v>363</v>
      </c>
      <c r="AQ5" s="1039"/>
      <c r="AR5" s="1039"/>
      <c r="AS5" s="1039"/>
      <c r="AT5" s="1040"/>
      <c r="AU5" s="1038" t="s">
        <v>364</v>
      </c>
      <c r="AV5" s="1039"/>
      <c r="AW5" s="1039"/>
      <c r="AX5" s="1039"/>
      <c r="AY5" s="1052"/>
      <c r="AZ5" s="232"/>
      <c r="BA5" s="232"/>
      <c r="BB5" s="232"/>
      <c r="BC5" s="232"/>
      <c r="BD5" s="232"/>
      <c r="BE5" s="233"/>
      <c r="BF5" s="233"/>
      <c r="BG5" s="233"/>
      <c r="BH5" s="233"/>
      <c r="BI5" s="233"/>
      <c r="BJ5" s="233"/>
      <c r="BK5" s="233"/>
      <c r="BL5" s="233"/>
      <c r="BM5" s="233"/>
      <c r="BN5" s="233"/>
      <c r="BO5" s="233"/>
      <c r="BP5" s="233"/>
      <c r="BQ5" s="1032" t="s">
        <v>365</v>
      </c>
      <c r="BR5" s="1033"/>
      <c r="BS5" s="1033"/>
      <c r="BT5" s="1033"/>
      <c r="BU5" s="1033"/>
      <c r="BV5" s="1033"/>
      <c r="BW5" s="1033"/>
      <c r="BX5" s="1033"/>
      <c r="BY5" s="1033"/>
      <c r="BZ5" s="1033"/>
      <c r="CA5" s="1033"/>
      <c r="CB5" s="1033"/>
      <c r="CC5" s="1033"/>
      <c r="CD5" s="1033"/>
      <c r="CE5" s="1033"/>
      <c r="CF5" s="1033"/>
      <c r="CG5" s="1034"/>
      <c r="CH5" s="1038" t="s">
        <v>366</v>
      </c>
      <c r="CI5" s="1039"/>
      <c r="CJ5" s="1039"/>
      <c r="CK5" s="1039"/>
      <c r="CL5" s="1040"/>
      <c r="CM5" s="1038" t="s">
        <v>367</v>
      </c>
      <c r="CN5" s="1039"/>
      <c r="CO5" s="1039"/>
      <c r="CP5" s="1039"/>
      <c r="CQ5" s="1040"/>
      <c r="CR5" s="1038" t="s">
        <v>368</v>
      </c>
      <c r="CS5" s="1039"/>
      <c r="CT5" s="1039"/>
      <c r="CU5" s="1039"/>
      <c r="CV5" s="1040"/>
      <c r="CW5" s="1038" t="s">
        <v>369</v>
      </c>
      <c r="CX5" s="1039"/>
      <c r="CY5" s="1039"/>
      <c r="CZ5" s="1039"/>
      <c r="DA5" s="1040"/>
      <c r="DB5" s="1038" t="s">
        <v>370</v>
      </c>
      <c r="DC5" s="1039"/>
      <c r="DD5" s="1039"/>
      <c r="DE5" s="1039"/>
      <c r="DF5" s="1040"/>
      <c r="DG5" s="1121" t="s">
        <v>371</v>
      </c>
      <c r="DH5" s="1122"/>
      <c r="DI5" s="1122"/>
      <c r="DJ5" s="1122"/>
      <c r="DK5" s="1123"/>
      <c r="DL5" s="1121" t="s">
        <v>372</v>
      </c>
      <c r="DM5" s="1122"/>
      <c r="DN5" s="1122"/>
      <c r="DO5" s="1122"/>
      <c r="DP5" s="1123"/>
      <c r="DQ5" s="1038" t="s">
        <v>373</v>
      </c>
      <c r="DR5" s="1039"/>
      <c r="DS5" s="1039"/>
      <c r="DT5" s="1039"/>
      <c r="DU5" s="1040"/>
      <c r="DV5" s="1038" t="s">
        <v>364</v>
      </c>
      <c r="DW5" s="1039"/>
      <c r="DX5" s="1039"/>
      <c r="DY5" s="1039"/>
      <c r="DZ5" s="1052"/>
      <c r="EA5" s="234"/>
    </row>
    <row r="6" spans="1:131" s="235" customFormat="1" ht="26.25" customHeight="1" thickBot="1" x14ac:dyDescent="0.25">
      <c r="A6" s="1035"/>
      <c r="B6" s="1036"/>
      <c r="C6" s="1036"/>
      <c r="D6" s="1036"/>
      <c r="E6" s="1036"/>
      <c r="F6" s="1036"/>
      <c r="G6" s="1036"/>
      <c r="H6" s="1036"/>
      <c r="I6" s="1036"/>
      <c r="J6" s="1036"/>
      <c r="K6" s="1036"/>
      <c r="L6" s="1036"/>
      <c r="M6" s="1036"/>
      <c r="N6" s="1036"/>
      <c r="O6" s="1036"/>
      <c r="P6" s="1037"/>
      <c r="Q6" s="1041"/>
      <c r="R6" s="1042"/>
      <c r="S6" s="1042"/>
      <c r="T6" s="1042"/>
      <c r="U6" s="1043"/>
      <c r="V6" s="1041"/>
      <c r="W6" s="1042"/>
      <c r="X6" s="1042"/>
      <c r="Y6" s="1042"/>
      <c r="Z6" s="1043"/>
      <c r="AA6" s="1041"/>
      <c r="AB6" s="1042"/>
      <c r="AC6" s="1042"/>
      <c r="AD6" s="1042"/>
      <c r="AE6" s="1042"/>
      <c r="AF6" s="1132"/>
      <c r="AG6" s="1042"/>
      <c r="AH6" s="1042"/>
      <c r="AI6" s="1042"/>
      <c r="AJ6" s="1053"/>
      <c r="AK6" s="1042"/>
      <c r="AL6" s="1042"/>
      <c r="AM6" s="1042"/>
      <c r="AN6" s="1042"/>
      <c r="AO6" s="1043"/>
      <c r="AP6" s="1041"/>
      <c r="AQ6" s="1042"/>
      <c r="AR6" s="1042"/>
      <c r="AS6" s="1042"/>
      <c r="AT6" s="1043"/>
      <c r="AU6" s="1041"/>
      <c r="AV6" s="1042"/>
      <c r="AW6" s="1042"/>
      <c r="AX6" s="1042"/>
      <c r="AY6" s="1053"/>
      <c r="AZ6" s="232"/>
      <c r="BA6" s="232"/>
      <c r="BB6" s="232"/>
      <c r="BC6" s="232"/>
      <c r="BD6" s="232"/>
      <c r="BE6" s="233"/>
      <c r="BF6" s="233"/>
      <c r="BG6" s="233"/>
      <c r="BH6" s="233"/>
      <c r="BI6" s="233"/>
      <c r="BJ6" s="233"/>
      <c r="BK6" s="233"/>
      <c r="BL6" s="233"/>
      <c r="BM6" s="233"/>
      <c r="BN6" s="233"/>
      <c r="BO6" s="233"/>
      <c r="BP6" s="233"/>
      <c r="BQ6" s="1035"/>
      <c r="BR6" s="1036"/>
      <c r="BS6" s="1036"/>
      <c r="BT6" s="1036"/>
      <c r="BU6" s="1036"/>
      <c r="BV6" s="1036"/>
      <c r="BW6" s="1036"/>
      <c r="BX6" s="1036"/>
      <c r="BY6" s="1036"/>
      <c r="BZ6" s="1036"/>
      <c r="CA6" s="1036"/>
      <c r="CB6" s="1036"/>
      <c r="CC6" s="1036"/>
      <c r="CD6" s="1036"/>
      <c r="CE6" s="1036"/>
      <c r="CF6" s="1036"/>
      <c r="CG6" s="1037"/>
      <c r="CH6" s="1041"/>
      <c r="CI6" s="1042"/>
      <c r="CJ6" s="1042"/>
      <c r="CK6" s="1042"/>
      <c r="CL6" s="1043"/>
      <c r="CM6" s="1041"/>
      <c r="CN6" s="1042"/>
      <c r="CO6" s="1042"/>
      <c r="CP6" s="1042"/>
      <c r="CQ6" s="1043"/>
      <c r="CR6" s="1041"/>
      <c r="CS6" s="1042"/>
      <c r="CT6" s="1042"/>
      <c r="CU6" s="1042"/>
      <c r="CV6" s="1043"/>
      <c r="CW6" s="1041"/>
      <c r="CX6" s="1042"/>
      <c r="CY6" s="1042"/>
      <c r="CZ6" s="1042"/>
      <c r="DA6" s="1043"/>
      <c r="DB6" s="1041"/>
      <c r="DC6" s="1042"/>
      <c r="DD6" s="1042"/>
      <c r="DE6" s="1042"/>
      <c r="DF6" s="1043"/>
      <c r="DG6" s="1124"/>
      <c r="DH6" s="1125"/>
      <c r="DI6" s="1125"/>
      <c r="DJ6" s="1125"/>
      <c r="DK6" s="1126"/>
      <c r="DL6" s="1124"/>
      <c r="DM6" s="1125"/>
      <c r="DN6" s="1125"/>
      <c r="DO6" s="1125"/>
      <c r="DP6" s="1126"/>
      <c r="DQ6" s="1041"/>
      <c r="DR6" s="1042"/>
      <c r="DS6" s="1042"/>
      <c r="DT6" s="1042"/>
      <c r="DU6" s="1043"/>
      <c r="DV6" s="1041"/>
      <c r="DW6" s="1042"/>
      <c r="DX6" s="1042"/>
      <c r="DY6" s="1042"/>
      <c r="DZ6" s="1053"/>
      <c r="EA6" s="234"/>
    </row>
    <row r="7" spans="1:131" s="235" customFormat="1" ht="26.25" customHeight="1" thickTop="1" x14ac:dyDescent="0.2">
      <c r="A7" s="236">
        <v>1</v>
      </c>
      <c r="B7" s="1084" t="s">
        <v>374</v>
      </c>
      <c r="C7" s="1085"/>
      <c r="D7" s="1085"/>
      <c r="E7" s="1085"/>
      <c r="F7" s="1085"/>
      <c r="G7" s="1085"/>
      <c r="H7" s="1085"/>
      <c r="I7" s="1085"/>
      <c r="J7" s="1085"/>
      <c r="K7" s="1085"/>
      <c r="L7" s="1085"/>
      <c r="M7" s="1085"/>
      <c r="N7" s="1085"/>
      <c r="O7" s="1085"/>
      <c r="P7" s="1086"/>
      <c r="Q7" s="1139">
        <v>108767</v>
      </c>
      <c r="R7" s="1140"/>
      <c r="S7" s="1140"/>
      <c r="T7" s="1140"/>
      <c r="U7" s="1140"/>
      <c r="V7" s="1140">
        <v>103667</v>
      </c>
      <c r="W7" s="1140"/>
      <c r="X7" s="1140"/>
      <c r="Y7" s="1140"/>
      <c r="Z7" s="1140"/>
      <c r="AA7" s="1140">
        <v>5100</v>
      </c>
      <c r="AB7" s="1140"/>
      <c r="AC7" s="1140"/>
      <c r="AD7" s="1140"/>
      <c r="AE7" s="1141"/>
      <c r="AF7" s="1142">
        <v>4170</v>
      </c>
      <c r="AG7" s="1143"/>
      <c r="AH7" s="1143"/>
      <c r="AI7" s="1143"/>
      <c r="AJ7" s="1144"/>
      <c r="AK7" s="1145">
        <v>5052</v>
      </c>
      <c r="AL7" s="1146"/>
      <c r="AM7" s="1146"/>
      <c r="AN7" s="1146"/>
      <c r="AO7" s="1146"/>
      <c r="AP7" s="1146">
        <v>105540</v>
      </c>
      <c r="AQ7" s="1146"/>
      <c r="AR7" s="1146"/>
      <c r="AS7" s="1146"/>
      <c r="AT7" s="1146"/>
      <c r="AU7" s="1147"/>
      <c r="AV7" s="1147"/>
      <c r="AW7" s="1147"/>
      <c r="AX7" s="1147"/>
      <c r="AY7" s="1148"/>
      <c r="AZ7" s="232"/>
      <c r="BA7" s="232"/>
      <c r="BB7" s="232"/>
      <c r="BC7" s="232"/>
      <c r="BD7" s="232"/>
      <c r="BE7" s="233"/>
      <c r="BF7" s="233"/>
      <c r="BG7" s="233"/>
      <c r="BH7" s="233"/>
      <c r="BI7" s="233"/>
      <c r="BJ7" s="233"/>
      <c r="BK7" s="233"/>
      <c r="BL7" s="233"/>
      <c r="BM7" s="233"/>
      <c r="BN7" s="233"/>
      <c r="BO7" s="233"/>
      <c r="BP7" s="233"/>
      <c r="BQ7" s="236">
        <v>1</v>
      </c>
      <c r="BR7" s="237"/>
      <c r="BS7" s="1136" t="s">
        <v>559</v>
      </c>
      <c r="BT7" s="1137"/>
      <c r="BU7" s="1137"/>
      <c r="BV7" s="1137"/>
      <c r="BW7" s="1137"/>
      <c r="BX7" s="1137"/>
      <c r="BY7" s="1137"/>
      <c r="BZ7" s="1137"/>
      <c r="CA7" s="1137"/>
      <c r="CB7" s="1137"/>
      <c r="CC7" s="1137"/>
      <c r="CD7" s="1137"/>
      <c r="CE7" s="1137"/>
      <c r="CF7" s="1137"/>
      <c r="CG7" s="1149"/>
      <c r="CH7" s="1133">
        <v>-1</v>
      </c>
      <c r="CI7" s="1134"/>
      <c r="CJ7" s="1134"/>
      <c r="CK7" s="1134"/>
      <c r="CL7" s="1135"/>
      <c r="CM7" s="1133">
        <v>217</v>
      </c>
      <c r="CN7" s="1134"/>
      <c r="CO7" s="1134"/>
      <c r="CP7" s="1134"/>
      <c r="CQ7" s="1135"/>
      <c r="CR7" s="1133">
        <v>111</v>
      </c>
      <c r="CS7" s="1134"/>
      <c r="CT7" s="1134"/>
      <c r="CU7" s="1134"/>
      <c r="CV7" s="1135"/>
      <c r="CW7" s="1133">
        <v>2</v>
      </c>
      <c r="CX7" s="1134"/>
      <c r="CY7" s="1134"/>
      <c r="CZ7" s="1134"/>
      <c r="DA7" s="1135"/>
      <c r="DB7" s="1133" t="s">
        <v>550</v>
      </c>
      <c r="DC7" s="1134"/>
      <c r="DD7" s="1134"/>
      <c r="DE7" s="1134"/>
      <c r="DF7" s="1135"/>
      <c r="DG7" s="1133" t="s">
        <v>550</v>
      </c>
      <c r="DH7" s="1134"/>
      <c r="DI7" s="1134"/>
      <c r="DJ7" s="1134"/>
      <c r="DK7" s="1135"/>
      <c r="DL7" s="1133" t="s">
        <v>550</v>
      </c>
      <c r="DM7" s="1134"/>
      <c r="DN7" s="1134"/>
      <c r="DO7" s="1134"/>
      <c r="DP7" s="1135"/>
      <c r="DQ7" s="1133" t="s">
        <v>550</v>
      </c>
      <c r="DR7" s="1134"/>
      <c r="DS7" s="1134"/>
      <c r="DT7" s="1134"/>
      <c r="DU7" s="1135"/>
      <c r="DV7" s="1136"/>
      <c r="DW7" s="1137"/>
      <c r="DX7" s="1137"/>
      <c r="DY7" s="1137"/>
      <c r="DZ7" s="1138"/>
      <c r="EA7" s="234"/>
    </row>
    <row r="8" spans="1:131" s="235" customFormat="1" ht="26.25" customHeight="1" x14ac:dyDescent="0.2">
      <c r="A8" s="238">
        <v>2</v>
      </c>
      <c r="B8" s="1067" t="s">
        <v>375</v>
      </c>
      <c r="C8" s="1068"/>
      <c r="D8" s="1068"/>
      <c r="E8" s="1068"/>
      <c r="F8" s="1068"/>
      <c r="G8" s="1068"/>
      <c r="H8" s="1068"/>
      <c r="I8" s="1068"/>
      <c r="J8" s="1068"/>
      <c r="K8" s="1068"/>
      <c r="L8" s="1068"/>
      <c r="M8" s="1068"/>
      <c r="N8" s="1068"/>
      <c r="O8" s="1068"/>
      <c r="P8" s="1069"/>
      <c r="Q8" s="1075">
        <v>147</v>
      </c>
      <c r="R8" s="1076"/>
      <c r="S8" s="1076"/>
      <c r="T8" s="1076"/>
      <c r="U8" s="1076"/>
      <c r="V8" s="1076">
        <v>147</v>
      </c>
      <c r="W8" s="1076"/>
      <c r="X8" s="1076"/>
      <c r="Y8" s="1076"/>
      <c r="Z8" s="1076"/>
      <c r="AA8" s="1076" t="s">
        <v>550</v>
      </c>
      <c r="AB8" s="1076"/>
      <c r="AC8" s="1076"/>
      <c r="AD8" s="1076"/>
      <c r="AE8" s="1077"/>
      <c r="AF8" s="1072" t="s">
        <v>122</v>
      </c>
      <c r="AG8" s="1073"/>
      <c r="AH8" s="1073"/>
      <c r="AI8" s="1073"/>
      <c r="AJ8" s="1074"/>
      <c r="AK8" s="1117" t="s">
        <v>550</v>
      </c>
      <c r="AL8" s="1118"/>
      <c r="AM8" s="1118"/>
      <c r="AN8" s="1118"/>
      <c r="AO8" s="1118"/>
      <c r="AP8" s="1118" t="s">
        <v>550</v>
      </c>
      <c r="AQ8" s="1118"/>
      <c r="AR8" s="1118"/>
      <c r="AS8" s="1118"/>
      <c r="AT8" s="1118"/>
      <c r="AU8" s="1119"/>
      <c r="AV8" s="1119"/>
      <c r="AW8" s="1119"/>
      <c r="AX8" s="1119"/>
      <c r="AY8" s="1120"/>
      <c r="AZ8" s="232"/>
      <c r="BA8" s="232"/>
      <c r="BB8" s="232"/>
      <c r="BC8" s="232"/>
      <c r="BD8" s="232"/>
      <c r="BE8" s="233"/>
      <c r="BF8" s="233"/>
      <c r="BG8" s="233"/>
      <c r="BH8" s="233"/>
      <c r="BI8" s="233"/>
      <c r="BJ8" s="233"/>
      <c r="BK8" s="233"/>
      <c r="BL8" s="233"/>
      <c r="BM8" s="233"/>
      <c r="BN8" s="233"/>
      <c r="BO8" s="233"/>
      <c r="BP8" s="233"/>
      <c r="BQ8" s="238">
        <v>2</v>
      </c>
      <c r="BR8" s="239"/>
      <c r="BS8" s="1029" t="s">
        <v>560</v>
      </c>
      <c r="BT8" s="1030"/>
      <c r="BU8" s="1030"/>
      <c r="BV8" s="1030"/>
      <c r="BW8" s="1030"/>
      <c r="BX8" s="1030"/>
      <c r="BY8" s="1030"/>
      <c r="BZ8" s="1030"/>
      <c r="CA8" s="1030"/>
      <c r="CB8" s="1030"/>
      <c r="CC8" s="1030"/>
      <c r="CD8" s="1030"/>
      <c r="CE8" s="1030"/>
      <c r="CF8" s="1030"/>
      <c r="CG8" s="1051"/>
      <c r="CH8" s="1026">
        <v>5</v>
      </c>
      <c r="CI8" s="1027"/>
      <c r="CJ8" s="1027"/>
      <c r="CK8" s="1027"/>
      <c r="CL8" s="1028"/>
      <c r="CM8" s="1026">
        <v>101</v>
      </c>
      <c r="CN8" s="1027"/>
      <c r="CO8" s="1027"/>
      <c r="CP8" s="1027"/>
      <c r="CQ8" s="1028"/>
      <c r="CR8" s="1026">
        <v>27</v>
      </c>
      <c r="CS8" s="1027"/>
      <c r="CT8" s="1027"/>
      <c r="CU8" s="1027"/>
      <c r="CV8" s="1028"/>
      <c r="CW8" s="1026" t="s">
        <v>550</v>
      </c>
      <c r="CX8" s="1027"/>
      <c r="CY8" s="1027"/>
      <c r="CZ8" s="1027"/>
      <c r="DA8" s="1028"/>
      <c r="DB8" s="1026" t="s">
        <v>550</v>
      </c>
      <c r="DC8" s="1027"/>
      <c r="DD8" s="1027"/>
      <c r="DE8" s="1027"/>
      <c r="DF8" s="1028"/>
      <c r="DG8" s="1026" t="s">
        <v>550</v>
      </c>
      <c r="DH8" s="1027"/>
      <c r="DI8" s="1027"/>
      <c r="DJ8" s="1027"/>
      <c r="DK8" s="1028"/>
      <c r="DL8" s="1026" t="s">
        <v>550</v>
      </c>
      <c r="DM8" s="1027"/>
      <c r="DN8" s="1027"/>
      <c r="DO8" s="1027"/>
      <c r="DP8" s="1028"/>
      <c r="DQ8" s="1026" t="s">
        <v>550</v>
      </c>
      <c r="DR8" s="1027"/>
      <c r="DS8" s="1027"/>
      <c r="DT8" s="1027"/>
      <c r="DU8" s="1028"/>
      <c r="DV8" s="1029"/>
      <c r="DW8" s="1030"/>
      <c r="DX8" s="1030"/>
      <c r="DY8" s="1030"/>
      <c r="DZ8" s="1031"/>
      <c r="EA8" s="234"/>
    </row>
    <row r="9" spans="1:131" s="235" customFormat="1" ht="26.25" customHeight="1" x14ac:dyDescent="0.2">
      <c r="A9" s="238">
        <v>3</v>
      </c>
      <c r="B9" s="1067"/>
      <c r="C9" s="1068"/>
      <c r="D9" s="1068"/>
      <c r="E9" s="1068"/>
      <c r="F9" s="1068"/>
      <c r="G9" s="1068"/>
      <c r="H9" s="1068"/>
      <c r="I9" s="1068"/>
      <c r="J9" s="1068"/>
      <c r="K9" s="1068"/>
      <c r="L9" s="1068"/>
      <c r="M9" s="1068"/>
      <c r="N9" s="1068"/>
      <c r="O9" s="1068"/>
      <c r="P9" s="1069"/>
      <c r="Q9" s="1075"/>
      <c r="R9" s="1076"/>
      <c r="S9" s="1076"/>
      <c r="T9" s="1076"/>
      <c r="U9" s="1076"/>
      <c r="V9" s="1076"/>
      <c r="W9" s="1076"/>
      <c r="X9" s="1076"/>
      <c r="Y9" s="1076"/>
      <c r="Z9" s="1076"/>
      <c r="AA9" s="1076"/>
      <c r="AB9" s="1076"/>
      <c r="AC9" s="1076"/>
      <c r="AD9" s="1076"/>
      <c r="AE9" s="1077"/>
      <c r="AF9" s="1072"/>
      <c r="AG9" s="1073"/>
      <c r="AH9" s="1073"/>
      <c r="AI9" s="1073"/>
      <c r="AJ9" s="1074"/>
      <c r="AK9" s="1117"/>
      <c r="AL9" s="1118"/>
      <c r="AM9" s="1118"/>
      <c r="AN9" s="1118"/>
      <c r="AO9" s="1118"/>
      <c r="AP9" s="1118"/>
      <c r="AQ9" s="1118"/>
      <c r="AR9" s="1118"/>
      <c r="AS9" s="1118"/>
      <c r="AT9" s="1118"/>
      <c r="AU9" s="1119"/>
      <c r="AV9" s="1119"/>
      <c r="AW9" s="1119"/>
      <c r="AX9" s="1119"/>
      <c r="AY9" s="1120"/>
      <c r="AZ9" s="232"/>
      <c r="BA9" s="232"/>
      <c r="BB9" s="232"/>
      <c r="BC9" s="232"/>
      <c r="BD9" s="232"/>
      <c r="BE9" s="233"/>
      <c r="BF9" s="233"/>
      <c r="BG9" s="233"/>
      <c r="BH9" s="233"/>
      <c r="BI9" s="233"/>
      <c r="BJ9" s="233"/>
      <c r="BK9" s="233"/>
      <c r="BL9" s="233"/>
      <c r="BM9" s="233"/>
      <c r="BN9" s="233"/>
      <c r="BO9" s="233"/>
      <c r="BP9" s="233"/>
      <c r="BQ9" s="238">
        <v>3</v>
      </c>
      <c r="BR9" s="239"/>
      <c r="BS9" s="1029" t="s">
        <v>561</v>
      </c>
      <c r="BT9" s="1030"/>
      <c r="BU9" s="1030"/>
      <c r="BV9" s="1030"/>
      <c r="BW9" s="1030"/>
      <c r="BX9" s="1030"/>
      <c r="BY9" s="1030"/>
      <c r="BZ9" s="1030"/>
      <c r="CA9" s="1030"/>
      <c r="CB9" s="1030"/>
      <c r="CC9" s="1030"/>
      <c r="CD9" s="1030"/>
      <c r="CE9" s="1030"/>
      <c r="CF9" s="1030"/>
      <c r="CG9" s="1051"/>
      <c r="CH9" s="1026">
        <v>-44</v>
      </c>
      <c r="CI9" s="1027"/>
      <c r="CJ9" s="1027"/>
      <c r="CK9" s="1027"/>
      <c r="CL9" s="1028"/>
      <c r="CM9" s="1026">
        <v>-81</v>
      </c>
      <c r="CN9" s="1027"/>
      <c r="CO9" s="1027"/>
      <c r="CP9" s="1027"/>
      <c r="CQ9" s="1028"/>
      <c r="CR9" s="1026">
        <v>105</v>
      </c>
      <c r="CS9" s="1027"/>
      <c r="CT9" s="1027"/>
      <c r="CU9" s="1027"/>
      <c r="CV9" s="1028"/>
      <c r="CW9" s="1026">
        <v>6</v>
      </c>
      <c r="CX9" s="1027"/>
      <c r="CY9" s="1027"/>
      <c r="CZ9" s="1027"/>
      <c r="DA9" s="1028"/>
      <c r="DB9" s="1026" t="s">
        <v>550</v>
      </c>
      <c r="DC9" s="1027"/>
      <c r="DD9" s="1027"/>
      <c r="DE9" s="1027"/>
      <c r="DF9" s="1028"/>
      <c r="DG9" s="1026" t="s">
        <v>550</v>
      </c>
      <c r="DH9" s="1027"/>
      <c r="DI9" s="1027"/>
      <c r="DJ9" s="1027"/>
      <c r="DK9" s="1028"/>
      <c r="DL9" s="1026" t="s">
        <v>550</v>
      </c>
      <c r="DM9" s="1027"/>
      <c r="DN9" s="1027"/>
      <c r="DO9" s="1027"/>
      <c r="DP9" s="1028"/>
      <c r="DQ9" s="1026" t="s">
        <v>550</v>
      </c>
      <c r="DR9" s="1027"/>
      <c r="DS9" s="1027"/>
      <c r="DT9" s="1027"/>
      <c r="DU9" s="1028"/>
      <c r="DV9" s="1029"/>
      <c r="DW9" s="1030"/>
      <c r="DX9" s="1030"/>
      <c r="DY9" s="1030"/>
      <c r="DZ9" s="1031"/>
      <c r="EA9" s="234"/>
    </row>
    <row r="10" spans="1:131" s="235" customFormat="1" ht="26.25" customHeight="1" x14ac:dyDescent="0.2">
      <c r="A10" s="238">
        <v>4</v>
      </c>
      <c r="B10" s="1067"/>
      <c r="C10" s="1068"/>
      <c r="D10" s="1068"/>
      <c r="E10" s="1068"/>
      <c r="F10" s="1068"/>
      <c r="G10" s="1068"/>
      <c r="H10" s="1068"/>
      <c r="I10" s="1068"/>
      <c r="J10" s="1068"/>
      <c r="K10" s="1068"/>
      <c r="L10" s="1068"/>
      <c r="M10" s="1068"/>
      <c r="N10" s="1068"/>
      <c r="O10" s="1068"/>
      <c r="P10" s="1069"/>
      <c r="Q10" s="1075"/>
      <c r="R10" s="1076"/>
      <c r="S10" s="1076"/>
      <c r="T10" s="1076"/>
      <c r="U10" s="1076"/>
      <c r="V10" s="1076"/>
      <c r="W10" s="1076"/>
      <c r="X10" s="1076"/>
      <c r="Y10" s="1076"/>
      <c r="Z10" s="1076"/>
      <c r="AA10" s="1076"/>
      <c r="AB10" s="1076"/>
      <c r="AC10" s="1076"/>
      <c r="AD10" s="1076"/>
      <c r="AE10" s="1077"/>
      <c r="AF10" s="1072"/>
      <c r="AG10" s="1073"/>
      <c r="AH10" s="1073"/>
      <c r="AI10" s="1073"/>
      <c r="AJ10" s="1074"/>
      <c r="AK10" s="1117"/>
      <c r="AL10" s="1118"/>
      <c r="AM10" s="1118"/>
      <c r="AN10" s="1118"/>
      <c r="AO10" s="1118"/>
      <c r="AP10" s="1118"/>
      <c r="AQ10" s="1118"/>
      <c r="AR10" s="1118"/>
      <c r="AS10" s="1118"/>
      <c r="AT10" s="1118"/>
      <c r="AU10" s="1119"/>
      <c r="AV10" s="1119"/>
      <c r="AW10" s="1119"/>
      <c r="AX10" s="1119"/>
      <c r="AY10" s="1120"/>
      <c r="AZ10" s="232"/>
      <c r="BA10" s="232"/>
      <c r="BB10" s="232"/>
      <c r="BC10" s="232"/>
      <c r="BD10" s="232"/>
      <c r="BE10" s="233"/>
      <c r="BF10" s="233"/>
      <c r="BG10" s="233"/>
      <c r="BH10" s="233"/>
      <c r="BI10" s="233"/>
      <c r="BJ10" s="233"/>
      <c r="BK10" s="233"/>
      <c r="BL10" s="233"/>
      <c r="BM10" s="233"/>
      <c r="BN10" s="233"/>
      <c r="BO10" s="233"/>
      <c r="BP10" s="233"/>
      <c r="BQ10" s="238">
        <v>4</v>
      </c>
      <c r="BR10" s="239"/>
      <c r="BS10" s="1029" t="s">
        <v>562</v>
      </c>
      <c r="BT10" s="1030"/>
      <c r="BU10" s="1030"/>
      <c r="BV10" s="1030"/>
      <c r="BW10" s="1030"/>
      <c r="BX10" s="1030"/>
      <c r="BY10" s="1030"/>
      <c r="BZ10" s="1030"/>
      <c r="CA10" s="1030"/>
      <c r="CB10" s="1030"/>
      <c r="CC10" s="1030"/>
      <c r="CD10" s="1030"/>
      <c r="CE10" s="1030"/>
      <c r="CF10" s="1030"/>
      <c r="CG10" s="1051"/>
      <c r="CH10" s="1026" t="s">
        <v>574</v>
      </c>
      <c r="CI10" s="1027"/>
      <c r="CJ10" s="1027"/>
      <c r="CK10" s="1027"/>
      <c r="CL10" s="1028"/>
      <c r="CM10" s="1026">
        <v>163</v>
      </c>
      <c r="CN10" s="1027"/>
      <c r="CO10" s="1027"/>
      <c r="CP10" s="1027"/>
      <c r="CQ10" s="1028"/>
      <c r="CR10" s="1026">
        <v>151</v>
      </c>
      <c r="CS10" s="1027"/>
      <c r="CT10" s="1027"/>
      <c r="CU10" s="1027"/>
      <c r="CV10" s="1028"/>
      <c r="CW10" s="1026" t="s">
        <v>550</v>
      </c>
      <c r="CX10" s="1027"/>
      <c r="CY10" s="1027"/>
      <c r="CZ10" s="1027"/>
      <c r="DA10" s="1028"/>
      <c r="DB10" s="1026" t="s">
        <v>550</v>
      </c>
      <c r="DC10" s="1027"/>
      <c r="DD10" s="1027"/>
      <c r="DE10" s="1027"/>
      <c r="DF10" s="1028"/>
      <c r="DG10" s="1026" t="s">
        <v>550</v>
      </c>
      <c r="DH10" s="1027"/>
      <c r="DI10" s="1027"/>
      <c r="DJ10" s="1027"/>
      <c r="DK10" s="1028"/>
      <c r="DL10" s="1026" t="s">
        <v>550</v>
      </c>
      <c r="DM10" s="1027"/>
      <c r="DN10" s="1027"/>
      <c r="DO10" s="1027"/>
      <c r="DP10" s="1028"/>
      <c r="DQ10" s="1026" t="s">
        <v>550</v>
      </c>
      <c r="DR10" s="1027"/>
      <c r="DS10" s="1027"/>
      <c r="DT10" s="1027"/>
      <c r="DU10" s="1028"/>
      <c r="DV10" s="1029"/>
      <c r="DW10" s="1030"/>
      <c r="DX10" s="1030"/>
      <c r="DY10" s="1030"/>
      <c r="DZ10" s="1031"/>
      <c r="EA10" s="234"/>
    </row>
    <row r="11" spans="1:131" s="235" customFormat="1" ht="26.25" customHeight="1" x14ac:dyDescent="0.2">
      <c r="A11" s="238">
        <v>5</v>
      </c>
      <c r="B11" s="1067"/>
      <c r="C11" s="1068"/>
      <c r="D11" s="1068"/>
      <c r="E11" s="1068"/>
      <c r="F11" s="1068"/>
      <c r="G11" s="1068"/>
      <c r="H11" s="1068"/>
      <c r="I11" s="1068"/>
      <c r="J11" s="1068"/>
      <c r="K11" s="1068"/>
      <c r="L11" s="1068"/>
      <c r="M11" s="1068"/>
      <c r="N11" s="1068"/>
      <c r="O11" s="1068"/>
      <c r="P11" s="1069"/>
      <c r="Q11" s="1075"/>
      <c r="R11" s="1076"/>
      <c r="S11" s="1076"/>
      <c r="T11" s="1076"/>
      <c r="U11" s="1076"/>
      <c r="V11" s="1076"/>
      <c r="W11" s="1076"/>
      <c r="X11" s="1076"/>
      <c r="Y11" s="1076"/>
      <c r="Z11" s="1076"/>
      <c r="AA11" s="1076"/>
      <c r="AB11" s="1076"/>
      <c r="AC11" s="1076"/>
      <c r="AD11" s="1076"/>
      <c r="AE11" s="1077"/>
      <c r="AF11" s="1072"/>
      <c r="AG11" s="1073"/>
      <c r="AH11" s="1073"/>
      <c r="AI11" s="1073"/>
      <c r="AJ11" s="1074"/>
      <c r="AK11" s="1117"/>
      <c r="AL11" s="1118"/>
      <c r="AM11" s="1118"/>
      <c r="AN11" s="1118"/>
      <c r="AO11" s="1118"/>
      <c r="AP11" s="1118"/>
      <c r="AQ11" s="1118"/>
      <c r="AR11" s="1118"/>
      <c r="AS11" s="1118"/>
      <c r="AT11" s="1118"/>
      <c r="AU11" s="1119"/>
      <c r="AV11" s="1119"/>
      <c r="AW11" s="1119"/>
      <c r="AX11" s="1119"/>
      <c r="AY11" s="1120"/>
      <c r="AZ11" s="232"/>
      <c r="BA11" s="232"/>
      <c r="BB11" s="232"/>
      <c r="BC11" s="232"/>
      <c r="BD11" s="232"/>
      <c r="BE11" s="233"/>
      <c r="BF11" s="233"/>
      <c r="BG11" s="233"/>
      <c r="BH11" s="233"/>
      <c r="BI11" s="233"/>
      <c r="BJ11" s="233"/>
      <c r="BK11" s="233"/>
      <c r="BL11" s="233"/>
      <c r="BM11" s="233"/>
      <c r="BN11" s="233"/>
      <c r="BO11" s="233"/>
      <c r="BP11" s="233"/>
      <c r="BQ11" s="238">
        <v>5</v>
      </c>
      <c r="BR11" s="239"/>
      <c r="BS11" s="1029" t="s">
        <v>563</v>
      </c>
      <c r="BT11" s="1030"/>
      <c r="BU11" s="1030"/>
      <c r="BV11" s="1030"/>
      <c r="BW11" s="1030"/>
      <c r="BX11" s="1030"/>
      <c r="BY11" s="1030"/>
      <c r="BZ11" s="1030"/>
      <c r="CA11" s="1030"/>
      <c r="CB11" s="1030"/>
      <c r="CC11" s="1030"/>
      <c r="CD11" s="1030"/>
      <c r="CE11" s="1030"/>
      <c r="CF11" s="1030"/>
      <c r="CG11" s="1051"/>
      <c r="CH11" s="1026">
        <v>0</v>
      </c>
      <c r="CI11" s="1027"/>
      <c r="CJ11" s="1027"/>
      <c r="CK11" s="1027"/>
      <c r="CL11" s="1028"/>
      <c r="CM11" s="1026">
        <v>61</v>
      </c>
      <c r="CN11" s="1027"/>
      <c r="CO11" s="1027"/>
      <c r="CP11" s="1027"/>
      <c r="CQ11" s="1028"/>
      <c r="CR11" s="1026">
        <v>12</v>
      </c>
      <c r="CS11" s="1027"/>
      <c r="CT11" s="1027"/>
      <c r="CU11" s="1027"/>
      <c r="CV11" s="1028"/>
      <c r="CW11" s="1026">
        <v>14</v>
      </c>
      <c r="CX11" s="1027"/>
      <c r="CY11" s="1027"/>
      <c r="CZ11" s="1027"/>
      <c r="DA11" s="1028"/>
      <c r="DB11" s="1026" t="s">
        <v>550</v>
      </c>
      <c r="DC11" s="1027"/>
      <c r="DD11" s="1027"/>
      <c r="DE11" s="1027"/>
      <c r="DF11" s="1028"/>
      <c r="DG11" s="1026" t="s">
        <v>550</v>
      </c>
      <c r="DH11" s="1027"/>
      <c r="DI11" s="1027"/>
      <c r="DJ11" s="1027"/>
      <c r="DK11" s="1028"/>
      <c r="DL11" s="1026" t="s">
        <v>550</v>
      </c>
      <c r="DM11" s="1027"/>
      <c r="DN11" s="1027"/>
      <c r="DO11" s="1027"/>
      <c r="DP11" s="1028"/>
      <c r="DQ11" s="1026" t="s">
        <v>550</v>
      </c>
      <c r="DR11" s="1027"/>
      <c r="DS11" s="1027"/>
      <c r="DT11" s="1027"/>
      <c r="DU11" s="1028"/>
      <c r="DV11" s="1029"/>
      <c r="DW11" s="1030"/>
      <c r="DX11" s="1030"/>
      <c r="DY11" s="1030"/>
      <c r="DZ11" s="1031"/>
      <c r="EA11" s="234"/>
    </row>
    <row r="12" spans="1:131" s="235" customFormat="1" ht="26.25" customHeight="1" x14ac:dyDescent="0.2">
      <c r="A12" s="238">
        <v>6</v>
      </c>
      <c r="B12" s="1067"/>
      <c r="C12" s="1068"/>
      <c r="D12" s="1068"/>
      <c r="E12" s="1068"/>
      <c r="F12" s="1068"/>
      <c r="G12" s="1068"/>
      <c r="H12" s="1068"/>
      <c r="I12" s="1068"/>
      <c r="J12" s="1068"/>
      <c r="K12" s="1068"/>
      <c r="L12" s="1068"/>
      <c r="M12" s="1068"/>
      <c r="N12" s="1068"/>
      <c r="O12" s="1068"/>
      <c r="P12" s="1069"/>
      <c r="Q12" s="1075"/>
      <c r="R12" s="1076"/>
      <c r="S12" s="1076"/>
      <c r="T12" s="1076"/>
      <c r="U12" s="1076"/>
      <c r="V12" s="1076"/>
      <c r="W12" s="1076"/>
      <c r="X12" s="1076"/>
      <c r="Y12" s="1076"/>
      <c r="Z12" s="1076"/>
      <c r="AA12" s="1076"/>
      <c r="AB12" s="1076"/>
      <c r="AC12" s="1076"/>
      <c r="AD12" s="1076"/>
      <c r="AE12" s="1077"/>
      <c r="AF12" s="1072"/>
      <c r="AG12" s="1073"/>
      <c r="AH12" s="1073"/>
      <c r="AI12" s="1073"/>
      <c r="AJ12" s="1074"/>
      <c r="AK12" s="1117"/>
      <c r="AL12" s="1118"/>
      <c r="AM12" s="1118"/>
      <c r="AN12" s="1118"/>
      <c r="AO12" s="1118"/>
      <c r="AP12" s="1118"/>
      <c r="AQ12" s="1118"/>
      <c r="AR12" s="1118"/>
      <c r="AS12" s="1118"/>
      <c r="AT12" s="1118"/>
      <c r="AU12" s="1119"/>
      <c r="AV12" s="1119"/>
      <c r="AW12" s="1119"/>
      <c r="AX12" s="1119"/>
      <c r="AY12" s="1120"/>
      <c r="AZ12" s="232"/>
      <c r="BA12" s="232"/>
      <c r="BB12" s="232"/>
      <c r="BC12" s="232"/>
      <c r="BD12" s="232"/>
      <c r="BE12" s="233"/>
      <c r="BF12" s="233"/>
      <c r="BG12" s="233"/>
      <c r="BH12" s="233"/>
      <c r="BI12" s="233"/>
      <c r="BJ12" s="233"/>
      <c r="BK12" s="233"/>
      <c r="BL12" s="233"/>
      <c r="BM12" s="233"/>
      <c r="BN12" s="233"/>
      <c r="BO12" s="233"/>
      <c r="BP12" s="233"/>
      <c r="BQ12" s="238">
        <v>6</v>
      </c>
      <c r="BR12" s="239"/>
      <c r="BS12" s="1029" t="s">
        <v>564</v>
      </c>
      <c r="BT12" s="1030"/>
      <c r="BU12" s="1030"/>
      <c r="BV12" s="1030"/>
      <c r="BW12" s="1030"/>
      <c r="BX12" s="1030"/>
      <c r="BY12" s="1030"/>
      <c r="BZ12" s="1030"/>
      <c r="CA12" s="1030"/>
      <c r="CB12" s="1030"/>
      <c r="CC12" s="1030"/>
      <c r="CD12" s="1030"/>
      <c r="CE12" s="1030"/>
      <c r="CF12" s="1030"/>
      <c r="CG12" s="1051"/>
      <c r="CH12" s="1026">
        <v>3</v>
      </c>
      <c r="CI12" s="1027"/>
      <c r="CJ12" s="1027"/>
      <c r="CK12" s="1027"/>
      <c r="CL12" s="1028"/>
      <c r="CM12" s="1026">
        <v>72</v>
      </c>
      <c r="CN12" s="1027"/>
      <c r="CO12" s="1027"/>
      <c r="CP12" s="1027"/>
      <c r="CQ12" s="1028"/>
      <c r="CR12" s="1026">
        <v>40</v>
      </c>
      <c r="CS12" s="1027"/>
      <c r="CT12" s="1027"/>
      <c r="CU12" s="1027"/>
      <c r="CV12" s="1028"/>
      <c r="CW12" s="1026">
        <v>4</v>
      </c>
      <c r="CX12" s="1027"/>
      <c r="CY12" s="1027"/>
      <c r="CZ12" s="1027"/>
      <c r="DA12" s="1028"/>
      <c r="DB12" s="1026" t="s">
        <v>550</v>
      </c>
      <c r="DC12" s="1027"/>
      <c r="DD12" s="1027"/>
      <c r="DE12" s="1027"/>
      <c r="DF12" s="1028"/>
      <c r="DG12" s="1026" t="s">
        <v>550</v>
      </c>
      <c r="DH12" s="1027"/>
      <c r="DI12" s="1027"/>
      <c r="DJ12" s="1027"/>
      <c r="DK12" s="1028"/>
      <c r="DL12" s="1026" t="s">
        <v>550</v>
      </c>
      <c r="DM12" s="1027"/>
      <c r="DN12" s="1027"/>
      <c r="DO12" s="1027"/>
      <c r="DP12" s="1028"/>
      <c r="DQ12" s="1026" t="s">
        <v>550</v>
      </c>
      <c r="DR12" s="1027"/>
      <c r="DS12" s="1027"/>
      <c r="DT12" s="1027"/>
      <c r="DU12" s="1028"/>
      <c r="DV12" s="1029"/>
      <c r="DW12" s="1030"/>
      <c r="DX12" s="1030"/>
      <c r="DY12" s="1030"/>
      <c r="DZ12" s="1031"/>
      <c r="EA12" s="234"/>
    </row>
    <row r="13" spans="1:131" s="235" customFormat="1" ht="26.25" customHeight="1" x14ac:dyDescent="0.2">
      <c r="A13" s="238">
        <v>7</v>
      </c>
      <c r="B13" s="1067"/>
      <c r="C13" s="1068"/>
      <c r="D13" s="1068"/>
      <c r="E13" s="1068"/>
      <c r="F13" s="1068"/>
      <c r="G13" s="1068"/>
      <c r="H13" s="1068"/>
      <c r="I13" s="1068"/>
      <c r="J13" s="1068"/>
      <c r="K13" s="1068"/>
      <c r="L13" s="1068"/>
      <c r="M13" s="1068"/>
      <c r="N13" s="1068"/>
      <c r="O13" s="1068"/>
      <c r="P13" s="1069"/>
      <c r="Q13" s="1075"/>
      <c r="R13" s="1076"/>
      <c r="S13" s="1076"/>
      <c r="T13" s="1076"/>
      <c r="U13" s="1076"/>
      <c r="V13" s="1076"/>
      <c r="W13" s="1076"/>
      <c r="X13" s="1076"/>
      <c r="Y13" s="1076"/>
      <c r="Z13" s="1076"/>
      <c r="AA13" s="1076"/>
      <c r="AB13" s="1076"/>
      <c r="AC13" s="1076"/>
      <c r="AD13" s="1076"/>
      <c r="AE13" s="1077"/>
      <c r="AF13" s="1072"/>
      <c r="AG13" s="1073"/>
      <c r="AH13" s="1073"/>
      <c r="AI13" s="1073"/>
      <c r="AJ13" s="1074"/>
      <c r="AK13" s="1117"/>
      <c r="AL13" s="1118"/>
      <c r="AM13" s="1118"/>
      <c r="AN13" s="1118"/>
      <c r="AO13" s="1118"/>
      <c r="AP13" s="1118"/>
      <c r="AQ13" s="1118"/>
      <c r="AR13" s="1118"/>
      <c r="AS13" s="1118"/>
      <c r="AT13" s="1118"/>
      <c r="AU13" s="1119"/>
      <c r="AV13" s="1119"/>
      <c r="AW13" s="1119"/>
      <c r="AX13" s="1119"/>
      <c r="AY13" s="1120"/>
      <c r="AZ13" s="232"/>
      <c r="BA13" s="232"/>
      <c r="BB13" s="232"/>
      <c r="BC13" s="232"/>
      <c r="BD13" s="232"/>
      <c r="BE13" s="233"/>
      <c r="BF13" s="233"/>
      <c r="BG13" s="233"/>
      <c r="BH13" s="233"/>
      <c r="BI13" s="233"/>
      <c r="BJ13" s="233"/>
      <c r="BK13" s="233"/>
      <c r="BL13" s="233"/>
      <c r="BM13" s="233"/>
      <c r="BN13" s="233"/>
      <c r="BO13" s="233"/>
      <c r="BP13" s="233"/>
      <c r="BQ13" s="238">
        <v>7</v>
      </c>
      <c r="BR13" s="239"/>
      <c r="BS13" s="1029" t="s">
        <v>565</v>
      </c>
      <c r="BT13" s="1030"/>
      <c r="BU13" s="1030"/>
      <c r="BV13" s="1030"/>
      <c r="BW13" s="1030"/>
      <c r="BX13" s="1030"/>
      <c r="BY13" s="1030"/>
      <c r="BZ13" s="1030"/>
      <c r="CA13" s="1030"/>
      <c r="CB13" s="1030"/>
      <c r="CC13" s="1030"/>
      <c r="CD13" s="1030"/>
      <c r="CE13" s="1030"/>
      <c r="CF13" s="1030"/>
      <c r="CG13" s="1051"/>
      <c r="CH13" s="1026">
        <v>-5</v>
      </c>
      <c r="CI13" s="1027"/>
      <c r="CJ13" s="1027"/>
      <c r="CK13" s="1027"/>
      <c r="CL13" s="1028"/>
      <c r="CM13" s="1026">
        <v>82</v>
      </c>
      <c r="CN13" s="1027"/>
      <c r="CO13" s="1027"/>
      <c r="CP13" s="1027"/>
      <c r="CQ13" s="1028"/>
      <c r="CR13" s="1026">
        <v>50</v>
      </c>
      <c r="CS13" s="1027"/>
      <c r="CT13" s="1027"/>
      <c r="CU13" s="1027"/>
      <c r="CV13" s="1028"/>
      <c r="CW13" s="1026">
        <v>5</v>
      </c>
      <c r="CX13" s="1027"/>
      <c r="CY13" s="1027"/>
      <c r="CZ13" s="1027"/>
      <c r="DA13" s="1028"/>
      <c r="DB13" s="1026" t="s">
        <v>550</v>
      </c>
      <c r="DC13" s="1027"/>
      <c r="DD13" s="1027"/>
      <c r="DE13" s="1027"/>
      <c r="DF13" s="1028"/>
      <c r="DG13" s="1026" t="s">
        <v>550</v>
      </c>
      <c r="DH13" s="1027"/>
      <c r="DI13" s="1027"/>
      <c r="DJ13" s="1027"/>
      <c r="DK13" s="1028"/>
      <c r="DL13" s="1026" t="s">
        <v>550</v>
      </c>
      <c r="DM13" s="1027"/>
      <c r="DN13" s="1027"/>
      <c r="DO13" s="1027"/>
      <c r="DP13" s="1028"/>
      <c r="DQ13" s="1026" t="s">
        <v>550</v>
      </c>
      <c r="DR13" s="1027"/>
      <c r="DS13" s="1027"/>
      <c r="DT13" s="1027"/>
      <c r="DU13" s="1028"/>
      <c r="DV13" s="1029"/>
      <c r="DW13" s="1030"/>
      <c r="DX13" s="1030"/>
      <c r="DY13" s="1030"/>
      <c r="DZ13" s="1031"/>
      <c r="EA13" s="234"/>
    </row>
    <row r="14" spans="1:131" s="235" customFormat="1" ht="26.25" customHeight="1" x14ac:dyDescent="0.2">
      <c r="A14" s="238">
        <v>8</v>
      </c>
      <c r="B14" s="1067"/>
      <c r="C14" s="1068"/>
      <c r="D14" s="1068"/>
      <c r="E14" s="1068"/>
      <c r="F14" s="1068"/>
      <c r="G14" s="1068"/>
      <c r="H14" s="1068"/>
      <c r="I14" s="1068"/>
      <c r="J14" s="1068"/>
      <c r="K14" s="1068"/>
      <c r="L14" s="1068"/>
      <c r="M14" s="1068"/>
      <c r="N14" s="1068"/>
      <c r="O14" s="1068"/>
      <c r="P14" s="1069"/>
      <c r="Q14" s="1075"/>
      <c r="R14" s="1076"/>
      <c r="S14" s="1076"/>
      <c r="T14" s="1076"/>
      <c r="U14" s="1076"/>
      <c r="V14" s="1076"/>
      <c r="W14" s="1076"/>
      <c r="X14" s="1076"/>
      <c r="Y14" s="1076"/>
      <c r="Z14" s="1076"/>
      <c r="AA14" s="1076"/>
      <c r="AB14" s="1076"/>
      <c r="AC14" s="1076"/>
      <c r="AD14" s="1076"/>
      <c r="AE14" s="1077"/>
      <c r="AF14" s="1072"/>
      <c r="AG14" s="1073"/>
      <c r="AH14" s="1073"/>
      <c r="AI14" s="1073"/>
      <c r="AJ14" s="1074"/>
      <c r="AK14" s="1117"/>
      <c r="AL14" s="1118"/>
      <c r="AM14" s="1118"/>
      <c r="AN14" s="1118"/>
      <c r="AO14" s="1118"/>
      <c r="AP14" s="1118"/>
      <c r="AQ14" s="1118"/>
      <c r="AR14" s="1118"/>
      <c r="AS14" s="1118"/>
      <c r="AT14" s="1118"/>
      <c r="AU14" s="1119"/>
      <c r="AV14" s="1119"/>
      <c r="AW14" s="1119"/>
      <c r="AX14" s="1119"/>
      <c r="AY14" s="1120"/>
      <c r="AZ14" s="232"/>
      <c r="BA14" s="232"/>
      <c r="BB14" s="232"/>
      <c r="BC14" s="232"/>
      <c r="BD14" s="232"/>
      <c r="BE14" s="233"/>
      <c r="BF14" s="233"/>
      <c r="BG14" s="233"/>
      <c r="BH14" s="233"/>
      <c r="BI14" s="233"/>
      <c r="BJ14" s="233"/>
      <c r="BK14" s="233"/>
      <c r="BL14" s="233"/>
      <c r="BM14" s="233"/>
      <c r="BN14" s="233"/>
      <c r="BO14" s="233"/>
      <c r="BP14" s="233"/>
      <c r="BQ14" s="238">
        <v>8</v>
      </c>
      <c r="BR14" s="239"/>
      <c r="BS14" s="1029" t="s">
        <v>566</v>
      </c>
      <c r="BT14" s="1030"/>
      <c r="BU14" s="1030"/>
      <c r="BV14" s="1030"/>
      <c r="BW14" s="1030"/>
      <c r="BX14" s="1030"/>
      <c r="BY14" s="1030"/>
      <c r="BZ14" s="1030"/>
      <c r="CA14" s="1030"/>
      <c r="CB14" s="1030"/>
      <c r="CC14" s="1030"/>
      <c r="CD14" s="1030"/>
      <c r="CE14" s="1030"/>
      <c r="CF14" s="1030"/>
      <c r="CG14" s="1051"/>
      <c r="CH14" s="1026" t="s">
        <v>574</v>
      </c>
      <c r="CI14" s="1027"/>
      <c r="CJ14" s="1027"/>
      <c r="CK14" s="1027"/>
      <c r="CL14" s="1028"/>
      <c r="CM14" s="1026">
        <v>15</v>
      </c>
      <c r="CN14" s="1027"/>
      <c r="CO14" s="1027"/>
      <c r="CP14" s="1027"/>
      <c r="CQ14" s="1028"/>
      <c r="CR14" s="1026">
        <v>11</v>
      </c>
      <c r="CS14" s="1027"/>
      <c r="CT14" s="1027"/>
      <c r="CU14" s="1027"/>
      <c r="CV14" s="1028"/>
      <c r="CW14" s="1026" t="s">
        <v>550</v>
      </c>
      <c r="CX14" s="1027"/>
      <c r="CY14" s="1027"/>
      <c r="CZ14" s="1027"/>
      <c r="DA14" s="1028"/>
      <c r="DB14" s="1026" t="s">
        <v>550</v>
      </c>
      <c r="DC14" s="1027"/>
      <c r="DD14" s="1027"/>
      <c r="DE14" s="1027"/>
      <c r="DF14" s="1028"/>
      <c r="DG14" s="1026" t="s">
        <v>550</v>
      </c>
      <c r="DH14" s="1027"/>
      <c r="DI14" s="1027"/>
      <c r="DJ14" s="1027"/>
      <c r="DK14" s="1028"/>
      <c r="DL14" s="1026" t="s">
        <v>550</v>
      </c>
      <c r="DM14" s="1027"/>
      <c r="DN14" s="1027"/>
      <c r="DO14" s="1027"/>
      <c r="DP14" s="1028"/>
      <c r="DQ14" s="1026" t="s">
        <v>550</v>
      </c>
      <c r="DR14" s="1027"/>
      <c r="DS14" s="1027"/>
      <c r="DT14" s="1027"/>
      <c r="DU14" s="1028"/>
      <c r="DV14" s="1029"/>
      <c r="DW14" s="1030"/>
      <c r="DX14" s="1030"/>
      <c r="DY14" s="1030"/>
      <c r="DZ14" s="1031"/>
      <c r="EA14" s="234"/>
    </row>
    <row r="15" spans="1:131" s="235" customFormat="1" ht="26.25" customHeight="1" x14ac:dyDescent="0.2">
      <c r="A15" s="238">
        <v>9</v>
      </c>
      <c r="B15" s="1067"/>
      <c r="C15" s="1068"/>
      <c r="D15" s="1068"/>
      <c r="E15" s="1068"/>
      <c r="F15" s="1068"/>
      <c r="G15" s="1068"/>
      <c r="H15" s="1068"/>
      <c r="I15" s="1068"/>
      <c r="J15" s="1068"/>
      <c r="K15" s="1068"/>
      <c r="L15" s="1068"/>
      <c r="M15" s="1068"/>
      <c r="N15" s="1068"/>
      <c r="O15" s="1068"/>
      <c r="P15" s="1069"/>
      <c r="Q15" s="1075"/>
      <c r="R15" s="1076"/>
      <c r="S15" s="1076"/>
      <c r="T15" s="1076"/>
      <c r="U15" s="1076"/>
      <c r="V15" s="1076"/>
      <c r="W15" s="1076"/>
      <c r="X15" s="1076"/>
      <c r="Y15" s="1076"/>
      <c r="Z15" s="1076"/>
      <c r="AA15" s="1076"/>
      <c r="AB15" s="1076"/>
      <c r="AC15" s="1076"/>
      <c r="AD15" s="1076"/>
      <c r="AE15" s="1077"/>
      <c r="AF15" s="1072"/>
      <c r="AG15" s="1073"/>
      <c r="AH15" s="1073"/>
      <c r="AI15" s="1073"/>
      <c r="AJ15" s="1074"/>
      <c r="AK15" s="1117"/>
      <c r="AL15" s="1118"/>
      <c r="AM15" s="1118"/>
      <c r="AN15" s="1118"/>
      <c r="AO15" s="1118"/>
      <c r="AP15" s="1118"/>
      <c r="AQ15" s="1118"/>
      <c r="AR15" s="1118"/>
      <c r="AS15" s="1118"/>
      <c r="AT15" s="1118"/>
      <c r="AU15" s="1119"/>
      <c r="AV15" s="1119"/>
      <c r="AW15" s="1119"/>
      <c r="AX15" s="1119"/>
      <c r="AY15" s="1120"/>
      <c r="AZ15" s="232"/>
      <c r="BA15" s="232"/>
      <c r="BB15" s="232"/>
      <c r="BC15" s="232"/>
      <c r="BD15" s="232"/>
      <c r="BE15" s="233"/>
      <c r="BF15" s="233"/>
      <c r="BG15" s="233"/>
      <c r="BH15" s="233"/>
      <c r="BI15" s="233"/>
      <c r="BJ15" s="233"/>
      <c r="BK15" s="233"/>
      <c r="BL15" s="233"/>
      <c r="BM15" s="233"/>
      <c r="BN15" s="233"/>
      <c r="BO15" s="233"/>
      <c r="BP15" s="233"/>
      <c r="BQ15" s="238">
        <v>9</v>
      </c>
      <c r="BR15" s="239"/>
      <c r="BS15" s="1029" t="s">
        <v>567</v>
      </c>
      <c r="BT15" s="1030"/>
      <c r="BU15" s="1030"/>
      <c r="BV15" s="1030"/>
      <c r="BW15" s="1030"/>
      <c r="BX15" s="1030"/>
      <c r="BY15" s="1030"/>
      <c r="BZ15" s="1030"/>
      <c r="CA15" s="1030"/>
      <c r="CB15" s="1030"/>
      <c r="CC15" s="1030"/>
      <c r="CD15" s="1030"/>
      <c r="CE15" s="1030"/>
      <c r="CF15" s="1030"/>
      <c r="CG15" s="1051"/>
      <c r="CH15" s="1026">
        <v>4</v>
      </c>
      <c r="CI15" s="1027"/>
      <c r="CJ15" s="1027"/>
      <c r="CK15" s="1027"/>
      <c r="CL15" s="1028"/>
      <c r="CM15" s="1026">
        <v>126</v>
      </c>
      <c r="CN15" s="1027"/>
      <c r="CO15" s="1027"/>
      <c r="CP15" s="1027"/>
      <c r="CQ15" s="1028"/>
      <c r="CR15" s="1026">
        <v>25</v>
      </c>
      <c r="CS15" s="1027"/>
      <c r="CT15" s="1027"/>
      <c r="CU15" s="1027"/>
      <c r="CV15" s="1028"/>
      <c r="CW15" s="1026">
        <v>8</v>
      </c>
      <c r="CX15" s="1027"/>
      <c r="CY15" s="1027"/>
      <c r="CZ15" s="1027"/>
      <c r="DA15" s="1028"/>
      <c r="DB15" s="1026" t="s">
        <v>550</v>
      </c>
      <c r="DC15" s="1027"/>
      <c r="DD15" s="1027"/>
      <c r="DE15" s="1027"/>
      <c r="DF15" s="1028"/>
      <c r="DG15" s="1026" t="s">
        <v>550</v>
      </c>
      <c r="DH15" s="1027"/>
      <c r="DI15" s="1027"/>
      <c r="DJ15" s="1027"/>
      <c r="DK15" s="1028"/>
      <c r="DL15" s="1026" t="s">
        <v>550</v>
      </c>
      <c r="DM15" s="1027"/>
      <c r="DN15" s="1027"/>
      <c r="DO15" s="1027"/>
      <c r="DP15" s="1028"/>
      <c r="DQ15" s="1026" t="s">
        <v>550</v>
      </c>
      <c r="DR15" s="1027"/>
      <c r="DS15" s="1027"/>
      <c r="DT15" s="1027"/>
      <c r="DU15" s="1028"/>
      <c r="DV15" s="1029"/>
      <c r="DW15" s="1030"/>
      <c r="DX15" s="1030"/>
      <c r="DY15" s="1030"/>
      <c r="DZ15" s="1031"/>
      <c r="EA15" s="234"/>
    </row>
    <row r="16" spans="1:131" s="235" customFormat="1" ht="26.25" customHeight="1" x14ac:dyDescent="0.2">
      <c r="A16" s="238">
        <v>10</v>
      </c>
      <c r="B16" s="1067"/>
      <c r="C16" s="1068"/>
      <c r="D16" s="1068"/>
      <c r="E16" s="1068"/>
      <c r="F16" s="1068"/>
      <c r="G16" s="1068"/>
      <c r="H16" s="1068"/>
      <c r="I16" s="1068"/>
      <c r="J16" s="1068"/>
      <c r="K16" s="1068"/>
      <c r="L16" s="1068"/>
      <c r="M16" s="1068"/>
      <c r="N16" s="1068"/>
      <c r="O16" s="1068"/>
      <c r="P16" s="1069"/>
      <c r="Q16" s="1075"/>
      <c r="R16" s="1076"/>
      <c r="S16" s="1076"/>
      <c r="T16" s="1076"/>
      <c r="U16" s="1076"/>
      <c r="V16" s="1076"/>
      <c r="W16" s="1076"/>
      <c r="X16" s="1076"/>
      <c r="Y16" s="1076"/>
      <c r="Z16" s="1076"/>
      <c r="AA16" s="1076"/>
      <c r="AB16" s="1076"/>
      <c r="AC16" s="1076"/>
      <c r="AD16" s="1076"/>
      <c r="AE16" s="1077"/>
      <c r="AF16" s="1072"/>
      <c r="AG16" s="1073"/>
      <c r="AH16" s="1073"/>
      <c r="AI16" s="1073"/>
      <c r="AJ16" s="1074"/>
      <c r="AK16" s="1117"/>
      <c r="AL16" s="1118"/>
      <c r="AM16" s="1118"/>
      <c r="AN16" s="1118"/>
      <c r="AO16" s="1118"/>
      <c r="AP16" s="1118"/>
      <c r="AQ16" s="1118"/>
      <c r="AR16" s="1118"/>
      <c r="AS16" s="1118"/>
      <c r="AT16" s="1118"/>
      <c r="AU16" s="1119"/>
      <c r="AV16" s="1119"/>
      <c r="AW16" s="1119"/>
      <c r="AX16" s="1119"/>
      <c r="AY16" s="1120"/>
      <c r="AZ16" s="232"/>
      <c r="BA16" s="232"/>
      <c r="BB16" s="232"/>
      <c r="BC16" s="232"/>
      <c r="BD16" s="232"/>
      <c r="BE16" s="233"/>
      <c r="BF16" s="233"/>
      <c r="BG16" s="233"/>
      <c r="BH16" s="233"/>
      <c r="BI16" s="233"/>
      <c r="BJ16" s="233"/>
      <c r="BK16" s="233"/>
      <c r="BL16" s="233"/>
      <c r="BM16" s="233"/>
      <c r="BN16" s="233"/>
      <c r="BO16" s="233"/>
      <c r="BP16" s="233"/>
      <c r="BQ16" s="238">
        <v>10</v>
      </c>
      <c r="BR16" s="239"/>
      <c r="BS16" s="1029" t="s">
        <v>568</v>
      </c>
      <c r="BT16" s="1030"/>
      <c r="BU16" s="1030"/>
      <c r="BV16" s="1030"/>
      <c r="BW16" s="1030"/>
      <c r="BX16" s="1030"/>
      <c r="BY16" s="1030"/>
      <c r="BZ16" s="1030"/>
      <c r="CA16" s="1030"/>
      <c r="CB16" s="1030"/>
      <c r="CC16" s="1030"/>
      <c r="CD16" s="1030"/>
      <c r="CE16" s="1030"/>
      <c r="CF16" s="1030"/>
      <c r="CG16" s="1051"/>
      <c r="CH16" s="1026" t="s">
        <v>574</v>
      </c>
      <c r="CI16" s="1027"/>
      <c r="CJ16" s="1027"/>
      <c r="CK16" s="1027"/>
      <c r="CL16" s="1028"/>
      <c r="CM16" s="1026">
        <v>10</v>
      </c>
      <c r="CN16" s="1027"/>
      <c r="CO16" s="1027"/>
      <c r="CP16" s="1027"/>
      <c r="CQ16" s="1028"/>
      <c r="CR16" s="1026">
        <v>5</v>
      </c>
      <c r="CS16" s="1027"/>
      <c r="CT16" s="1027"/>
      <c r="CU16" s="1027"/>
      <c r="CV16" s="1028"/>
      <c r="CW16" s="1026">
        <v>3</v>
      </c>
      <c r="CX16" s="1027"/>
      <c r="CY16" s="1027"/>
      <c r="CZ16" s="1027"/>
      <c r="DA16" s="1028"/>
      <c r="DB16" s="1026" t="s">
        <v>550</v>
      </c>
      <c r="DC16" s="1027"/>
      <c r="DD16" s="1027"/>
      <c r="DE16" s="1027"/>
      <c r="DF16" s="1028"/>
      <c r="DG16" s="1026" t="s">
        <v>550</v>
      </c>
      <c r="DH16" s="1027"/>
      <c r="DI16" s="1027"/>
      <c r="DJ16" s="1027"/>
      <c r="DK16" s="1028"/>
      <c r="DL16" s="1026" t="s">
        <v>550</v>
      </c>
      <c r="DM16" s="1027"/>
      <c r="DN16" s="1027"/>
      <c r="DO16" s="1027"/>
      <c r="DP16" s="1028"/>
      <c r="DQ16" s="1026" t="s">
        <v>550</v>
      </c>
      <c r="DR16" s="1027"/>
      <c r="DS16" s="1027"/>
      <c r="DT16" s="1027"/>
      <c r="DU16" s="1028"/>
      <c r="DV16" s="1029"/>
      <c r="DW16" s="1030"/>
      <c r="DX16" s="1030"/>
      <c r="DY16" s="1030"/>
      <c r="DZ16" s="1031"/>
      <c r="EA16" s="234"/>
    </row>
    <row r="17" spans="1:131" s="235" customFormat="1" ht="26.25" customHeight="1" x14ac:dyDescent="0.2">
      <c r="A17" s="238">
        <v>11</v>
      </c>
      <c r="B17" s="1067"/>
      <c r="C17" s="1068"/>
      <c r="D17" s="1068"/>
      <c r="E17" s="1068"/>
      <c r="F17" s="1068"/>
      <c r="G17" s="1068"/>
      <c r="H17" s="1068"/>
      <c r="I17" s="1068"/>
      <c r="J17" s="1068"/>
      <c r="K17" s="1068"/>
      <c r="L17" s="1068"/>
      <c r="M17" s="1068"/>
      <c r="N17" s="1068"/>
      <c r="O17" s="1068"/>
      <c r="P17" s="1069"/>
      <c r="Q17" s="1075"/>
      <c r="R17" s="1076"/>
      <c r="S17" s="1076"/>
      <c r="T17" s="1076"/>
      <c r="U17" s="1076"/>
      <c r="V17" s="1076"/>
      <c r="W17" s="1076"/>
      <c r="X17" s="1076"/>
      <c r="Y17" s="1076"/>
      <c r="Z17" s="1076"/>
      <c r="AA17" s="1076"/>
      <c r="AB17" s="1076"/>
      <c r="AC17" s="1076"/>
      <c r="AD17" s="1076"/>
      <c r="AE17" s="1077"/>
      <c r="AF17" s="1072"/>
      <c r="AG17" s="1073"/>
      <c r="AH17" s="1073"/>
      <c r="AI17" s="1073"/>
      <c r="AJ17" s="1074"/>
      <c r="AK17" s="1117"/>
      <c r="AL17" s="1118"/>
      <c r="AM17" s="1118"/>
      <c r="AN17" s="1118"/>
      <c r="AO17" s="1118"/>
      <c r="AP17" s="1118"/>
      <c r="AQ17" s="1118"/>
      <c r="AR17" s="1118"/>
      <c r="AS17" s="1118"/>
      <c r="AT17" s="1118"/>
      <c r="AU17" s="1119"/>
      <c r="AV17" s="1119"/>
      <c r="AW17" s="1119"/>
      <c r="AX17" s="1119"/>
      <c r="AY17" s="1120"/>
      <c r="AZ17" s="232"/>
      <c r="BA17" s="232"/>
      <c r="BB17" s="232"/>
      <c r="BC17" s="232"/>
      <c r="BD17" s="232"/>
      <c r="BE17" s="233"/>
      <c r="BF17" s="233"/>
      <c r="BG17" s="233"/>
      <c r="BH17" s="233"/>
      <c r="BI17" s="233"/>
      <c r="BJ17" s="233"/>
      <c r="BK17" s="233"/>
      <c r="BL17" s="233"/>
      <c r="BM17" s="233"/>
      <c r="BN17" s="233"/>
      <c r="BO17" s="233"/>
      <c r="BP17" s="233"/>
      <c r="BQ17" s="238">
        <v>11</v>
      </c>
      <c r="BR17" s="239"/>
      <c r="BS17" s="1029" t="s">
        <v>569</v>
      </c>
      <c r="BT17" s="1030"/>
      <c r="BU17" s="1030"/>
      <c r="BV17" s="1030"/>
      <c r="BW17" s="1030"/>
      <c r="BX17" s="1030"/>
      <c r="BY17" s="1030"/>
      <c r="BZ17" s="1030"/>
      <c r="CA17" s="1030"/>
      <c r="CB17" s="1030"/>
      <c r="CC17" s="1030"/>
      <c r="CD17" s="1030"/>
      <c r="CE17" s="1030"/>
      <c r="CF17" s="1030"/>
      <c r="CG17" s="1051"/>
      <c r="CH17" s="1026">
        <v>-3</v>
      </c>
      <c r="CI17" s="1027"/>
      <c r="CJ17" s="1027"/>
      <c r="CK17" s="1027"/>
      <c r="CL17" s="1028"/>
      <c r="CM17" s="1026">
        <v>40</v>
      </c>
      <c r="CN17" s="1027"/>
      <c r="CO17" s="1027"/>
      <c r="CP17" s="1027"/>
      <c r="CQ17" s="1028"/>
      <c r="CR17" s="1026">
        <v>26</v>
      </c>
      <c r="CS17" s="1027"/>
      <c r="CT17" s="1027"/>
      <c r="CU17" s="1027"/>
      <c r="CV17" s="1028"/>
      <c r="CW17" s="1026">
        <v>2</v>
      </c>
      <c r="CX17" s="1027"/>
      <c r="CY17" s="1027"/>
      <c r="CZ17" s="1027"/>
      <c r="DA17" s="1028"/>
      <c r="DB17" s="1026" t="s">
        <v>550</v>
      </c>
      <c r="DC17" s="1027"/>
      <c r="DD17" s="1027"/>
      <c r="DE17" s="1027"/>
      <c r="DF17" s="1028"/>
      <c r="DG17" s="1026" t="s">
        <v>550</v>
      </c>
      <c r="DH17" s="1027"/>
      <c r="DI17" s="1027"/>
      <c r="DJ17" s="1027"/>
      <c r="DK17" s="1028"/>
      <c r="DL17" s="1026" t="s">
        <v>550</v>
      </c>
      <c r="DM17" s="1027"/>
      <c r="DN17" s="1027"/>
      <c r="DO17" s="1027"/>
      <c r="DP17" s="1028"/>
      <c r="DQ17" s="1026" t="s">
        <v>550</v>
      </c>
      <c r="DR17" s="1027"/>
      <c r="DS17" s="1027"/>
      <c r="DT17" s="1027"/>
      <c r="DU17" s="1028"/>
      <c r="DV17" s="1029"/>
      <c r="DW17" s="1030"/>
      <c r="DX17" s="1030"/>
      <c r="DY17" s="1030"/>
      <c r="DZ17" s="1031"/>
      <c r="EA17" s="234"/>
    </row>
    <row r="18" spans="1:131" s="235" customFormat="1" ht="26.25" customHeight="1" x14ac:dyDescent="0.2">
      <c r="A18" s="238">
        <v>12</v>
      </c>
      <c r="B18" s="1067"/>
      <c r="C18" s="1068"/>
      <c r="D18" s="1068"/>
      <c r="E18" s="1068"/>
      <c r="F18" s="1068"/>
      <c r="G18" s="1068"/>
      <c r="H18" s="1068"/>
      <c r="I18" s="1068"/>
      <c r="J18" s="1068"/>
      <c r="K18" s="1068"/>
      <c r="L18" s="1068"/>
      <c r="M18" s="1068"/>
      <c r="N18" s="1068"/>
      <c r="O18" s="1068"/>
      <c r="P18" s="1069"/>
      <c r="Q18" s="1075"/>
      <c r="R18" s="1076"/>
      <c r="S18" s="1076"/>
      <c r="T18" s="1076"/>
      <c r="U18" s="1076"/>
      <c r="V18" s="1076"/>
      <c r="W18" s="1076"/>
      <c r="X18" s="1076"/>
      <c r="Y18" s="1076"/>
      <c r="Z18" s="1076"/>
      <c r="AA18" s="1076"/>
      <c r="AB18" s="1076"/>
      <c r="AC18" s="1076"/>
      <c r="AD18" s="1076"/>
      <c r="AE18" s="1077"/>
      <c r="AF18" s="1072"/>
      <c r="AG18" s="1073"/>
      <c r="AH18" s="1073"/>
      <c r="AI18" s="1073"/>
      <c r="AJ18" s="1074"/>
      <c r="AK18" s="1117"/>
      <c r="AL18" s="1118"/>
      <c r="AM18" s="1118"/>
      <c r="AN18" s="1118"/>
      <c r="AO18" s="1118"/>
      <c r="AP18" s="1118"/>
      <c r="AQ18" s="1118"/>
      <c r="AR18" s="1118"/>
      <c r="AS18" s="1118"/>
      <c r="AT18" s="1118"/>
      <c r="AU18" s="1119"/>
      <c r="AV18" s="1119"/>
      <c r="AW18" s="1119"/>
      <c r="AX18" s="1119"/>
      <c r="AY18" s="1120"/>
      <c r="AZ18" s="232"/>
      <c r="BA18" s="232"/>
      <c r="BB18" s="232"/>
      <c r="BC18" s="232"/>
      <c r="BD18" s="232"/>
      <c r="BE18" s="233"/>
      <c r="BF18" s="233"/>
      <c r="BG18" s="233"/>
      <c r="BH18" s="233"/>
      <c r="BI18" s="233"/>
      <c r="BJ18" s="233"/>
      <c r="BK18" s="233"/>
      <c r="BL18" s="233"/>
      <c r="BM18" s="233"/>
      <c r="BN18" s="233"/>
      <c r="BO18" s="233"/>
      <c r="BP18" s="233"/>
      <c r="BQ18" s="238">
        <v>12</v>
      </c>
      <c r="BR18" s="239"/>
      <c r="BS18" s="1029" t="s">
        <v>570</v>
      </c>
      <c r="BT18" s="1030"/>
      <c r="BU18" s="1030"/>
      <c r="BV18" s="1030"/>
      <c r="BW18" s="1030"/>
      <c r="BX18" s="1030"/>
      <c r="BY18" s="1030"/>
      <c r="BZ18" s="1030"/>
      <c r="CA18" s="1030"/>
      <c r="CB18" s="1030"/>
      <c r="CC18" s="1030"/>
      <c r="CD18" s="1030"/>
      <c r="CE18" s="1030"/>
      <c r="CF18" s="1030"/>
      <c r="CG18" s="1051"/>
      <c r="CH18" s="1026">
        <v>-3</v>
      </c>
      <c r="CI18" s="1027"/>
      <c r="CJ18" s="1027"/>
      <c r="CK18" s="1027"/>
      <c r="CL18" s="1028"/>
      <c r="CM18" s="1026">
        <v>77</v>
      </c>
      <c r="CN18" s="1027"/>
      <c r="CO18" s="1027"/>
      <c r="CP18" s="1027"/>
      <c r="CQ18" s="1028"/>
      <c r="CR18" s="1026">
        <v>19</v>
      </c>
      <c r="CS18" s="1027"/>
      <c r="CT18" s="1027"/>
      <c r="CU18" s="1027"/>
      <c r="CV18" s="1028"/>
      <c r="CW18" s="1026" t="s">
        <v>550</v>
      </c>
      <c r="CX18" s="1027"/>
      <c r="CY18" s="1027"/>
      <c r="CZ18" s="1027"/>
      <c r="DA18" s="1028"/>
      <c r="DB18" s="1026" t="s">
        <v>550</v>
      </c>
      <c r="DC18" s="1027"/>
      <c r="DD18" s="1027"/>
      <c r="DE18" s="1027"/>
      <c r="DF18" s="1028"/>
      <c r="DG18" s="1026" t="s">
        <v>550</v>
      </c>
      <c r="DH18" s="1027"/>
      <c r="DI18" s="1027"/>
      <c r="DJ18" s="1027"/>
      <c r="DK18" s="1028"/>
      <c r="DL18" s="1026" t="s">
        <v>550</v>
      </c>
      <c r="DM18" s="1027"/>
      <c r="DN18" s="1027"/>
      <c r="DO18" s="1027"/>
      <c r="DP18" s="1028"/>
      <c r="DQ18" s="1026" t="s">
        <v>550</v>
      </c>
      <c r="DR18" s="1027"/>
      <c r="DS18" s="1027"/>
      <c r="DT18" s="1027"/>
      <c r="DU18" s="1028"/>
      <c r="DV18" s="1029"/>
      <c r="DW18" s="1030"/>
      <c r="DX18" s="1030"/>
      <c r="DY18" s="1030"/>
      <c r="DZ18" s="1031"/>
      <c r="EA18" s="234"/>
    </row>
    <row r="19" spans="1:131" s="235" customFormat="1" ht="26.25" customHeight="1" x14ac:dyDescent="0.2">
      <c r="A19" s="238">
        <v>13</v>
      </c>
      <c r="B19" s="1067"/>
      <c r="C19" s="1068"/>
      <c r="D19" s="1068"/>
      <c r="E19" s="1068"/>
      <c r="F19" s="1068"/>
      <c r="G19" s="1068"/>
      <c r="H19" s="1068"/>
      <c r="I19" s="1068"/>
      <c r="J19" s="1068"/>
      <c r="K19" s="1068"/>
      <c r="L19" s="1068"/>
      <c r="M19" s="1068"/>
      <c r="N19" s="1068"/>
      <c r="O19" s="1068"/>
      <c r="P19" s="1069"/>
      <c r="Q19" s="1075"/>
      <c r="R19" s="1076"/>
      <c r="S19" s="1076"/>
      <c r="T19" s="1076"/>
      <c r="U19" s="1076"/>
      <c r="V19" s="1076"/>
      <c r="W19" s="1076"/>
      <c r="X19" s="1076"/>
      <c r="Y19" s="1076"/>
      <c r="Z19" s="1076"/>
      <c r="AA19" s="1076"/>
      <c r="AB19" s="1076"/>
      <c r="AC19" s="1076"/>
      <c r="AD19" s="1076"/>
      <c r="AE19" s="1077"/>
      <c r="AF19" s="1072"/>
      <c r="AG19" s="1073"/>
      <c r="AH19" s="1073"/>
      <c r="AI19" s="1073"/>
      <c r="AJ19" s="1074"/>
      <c r="AK19" s="1117"/>
      <c r="AL19" s="1118"/>
      <c r="AM19" s="1118"/>
      <c r="AN19" s="1118"/>
      <c r="AO19" s="1118"/>
      <c r="AP19" s="1118"/>
      <c r="AQ19" s="1118"/>
      <c r="AR19" s="1118"/>
      <c r="AS19" s="1118"/>
      <c r="AT19" s="1118"/>
      <c r="AU19" s="1119"/>
      <c r="AV19" s="1119"/>
      <c r="AW19" s="1119"/>
      <c r="AX19" s="1119"/>
      <c r="AY19" s="1120"/>
      <c r="AZ19" s="232"/>
      <c r="BA19" s="232"/>
      <c r="BB19" s="232"/>
      <c r="BC19" s="232"/>
      <c r="BD19" s="232"/>
      <c r="BE19" s="233"/>
      <c r="BF19" s="233"/>
      <c r="BG19" s="233"/>
      <c r="BH19" s="233"/>
      <c r="BI19" s="233"/>
      <c r="BJ19" s="233"/>
      <c r="BK19" s="233"/>
      <c r="BL19" s="233"/>
      <c r="BM19" s="233"/>
      <c r="BN19" s="233"/>
      <c r="BO19" s="233"/>
      <c r="BP19" s="233"/>
      <c r="BQ19" s="238">
        <v>13</v>
      </c>
      <c r="BR19" s="239"/>
      <c r="BS19" s="1029" t="s">
        <v>571</v>
      </c>
      <c r="BT19" s="1030"/>
      <c r="BU19" s="1030"/>
      <c r="BV19" s="1030"/>
      <c r="BW19" s="1030"/>
      <c r="BX19" s="1030"/>
      <c r="BY19" s="1030"/>
      <c r="BZ19" s="1030"/>
      <c r="CA19" s="1030"/>
      <c r="CB19" s="1030"/>
      <c r="CC19" s="1030"/>
      <c r="CD19" s="1030"/>
      <c r="CE19" s="1030"/>
      <c r="CF19" s="1030"/>
      <c r="CG19" s="1051"/>
      <c r="CH19" s="1026">
        <v>0</v>
      </c>
      <c r="CI19" s="1027"/>
      <c r="CJ19" s="1027"/>
      <c r="CK19" s="1027"/>
      <c r="CL19" s="1028"/>
      <c r="CM19" s="1026">
        <v>12</v>
      </c>
      <c r="CN19" s="1027"/>
      <c r="CO19" s="1027"/>
      <c r="CP19" s="1027"/>
      <c r="CQ19" s="1028"/>
      <c r="CR19" s="1026">
        <v>0</v>
      </c>
      <c r="CS19" s="1027"/>
      <c r="CT19" s="1027"/>
      <c r="CU19" s="1027"/>
      <c r="CV19" s="1028"/>
      <c r="CW19" s="1026">
        <v>10</v>
      </c>
      <c r="CX19" s="1027"/>
      <c r="CY19" s="1027"/>
      <c r="CZ19" s="1027"/>
      <c r="DA19" s="1028"/>
      <c r="DB19" s="1026" t="s">
        <v>550</v>
      </c>
      <c r="DC19" s="1027"/>
      <c r="DD19" s="1027"/>
      <c r="DE19" s="1027"/>
      <c r="DF19" s="1028"/>
      <c r="DG19" s="1026" t="s">
        <v>550</v>
      </c>
      <c r="DH19" s="1027"/>
      <c r="DI19" s="1027"/>
      <c r="DJ19" s="1027"/>
      <c r="DK19" s="1028"/>
      <c r="DL19" s="1026" t="s">
        <v>550</v>
      </c>
      <c r="DM19" s="1027"/>
      <c r="DN19" s="1027"/>
      <c r="DO19" s="1027"/>
      <c r="DP19" s="1028"/>
      <c r="DQ19" s="1026" t="s">
        <v>550</v>
      </c>
      <c r="DR19" s="1027"/>
      <c r="DS19" s="1027"/>
      <c r="DT19" s="1027"/>
      <c r="DU19" s="1028"/>
      <c r="DV19" s="1029"/>
      <c r="DW19" s="1030"/>
      <c r="DX19" s="1030"/>
      <c r="DY19" s="1030"/>
      <c r="DZ19" s="1031"/>
      <c r="EA19" s="234"/>
    </row>
    <row r="20" spans="1:131" s="235" customFormat="1" ht="26.25" customHeight="1" x14ac:dyDescent="0.2">
      <c r="A20" s="238">
        <v>14</v>
      </c>
      <c r="B20" s="1067"/>
      <c r="C20" s="1068"/>
      <c r="D20" s="1068"/>
      <c r="E20" s="1068"/>
      <c r="F20" s="1068"/>
      <c r="G20" s="1068"/>
      <c r="H20" s="1068"/>
      <c r="I20" s="1068"/>
      <c r="J20" s="1068"/>
      <c r="K20" s="1068"/>
      <c r="L20" s="1068"/>
      <c r="M20" s="1068"/>
      <c r="N20" s="1068"/>
      <c r="O20" s="1068"/>
      <c r="P20" s="1069"/>
      <c r="Q20" s="1075"/>
      <c r="R20" s="1076"/>
      <c r="S20" s="1076"/>
      <c r="T20" s="1076"/>
      <c r="U20" s="1076"/>
      <c r="V20" s="1076"/>
      <c r="W20" s="1076"/>
      <c r="X20" s="1076"/>
      <c r="Y20" s="1076"/>
      <c r="Z20" s="1076"/>
      <c r="AA20" s="1076"/>
      <c r="AB20" s="1076"/>
      <c r="AC20" s="1076"/>
      <c r="AD20" s="1076"/>
      <c r="AE20" s="1077"/>
      <c r="AF20" s="1072"/>
      <c r="AG20" s="1073"/>
      <c r="AH20" s="1073"/>
      <c r="AI20" s="1073"/>
      <c r="AJ20" s="1074"/>
      <c r="AK20" s="1117"/>
      <c r="AL20" s="1118"/>
      <c r="AM20" s="1118"/>
      <c r="AN20" s="1118"/>
      <c r="AO20" s="1118"/>
      <c r="AP20" s="1118"/>
      <c r="AQ20" s="1118"/>
      <c r="AR20" s="1118"/>
      <c r="AS20" s="1118"/>
      <c r="AT20" s="1118"/>
      <c r="AU20" s="1119"/>
      <c r="AV20" s="1119"/>
      <c r="AW20" s="1119"/>
      <c r="AX20" s="1119"/>
      <c r="AY20" s="1120"/>
      <c r="AZ20" s="232"/>
      <c r="BA20" s="232"/>
      <c r="BB20" s="232"/>
      <c r="BC20" s="232"/>
      <c r="BD20" s="232"/>
      <c r="BE20" s="233"/>
      <c r="BF20" s="233"/>
      <c r="BG20" s="233"/>
      <c r="BH20" s="233"/>
      <c r="BI20" s="233"/>
      <c r="BJ20" s="233"/>
      <c r="BK20" s="233"/>
      <c r="BL20" s="233"/>
      <c r="BM20" s="233"/>
      <c r="BN20" s="233"/>
      <c r="BO20" s="233"/>
      <c r="BP20" s="233"/>
      <c r="BQ20" s="238">
        <v>14</v>
      </c>
      <c r="BR20" s="239"/>
      <c r="BS20" s="1029" t="s">
        <v>572</v>
      </c>
      <c r="BT20" s="1030"/>
      <c r="BU20" s="1030"/>
      <c r="BV20" s="1030"/>
      <c r="BW20" s="1030"/>
      <c r="BX20" s="1030"/>
      <c r="BY20" s="1030"/>
      <c r="BZ20" s="1030"/>
      <c r="CA20" s="1030"/>
      <c r="CB20" s="1030"/>
      <c r="CC20" s="1030"/>
      <c r="CD20" s="1030"/>
      <c r="CE20" s="1030"/>
      <c r="CF20" s="1030"/>
      <c r="CG20" s="1051"/>
      <c r="CH20" s="1026">
        <v>-7</v>
      </c>
      <c r="CI20" s="1027"/>
      <c r="CJ20" s="1027"/>
      <c r="CK20" s="1027"/>
      <c r="CL20" s="1028"/>
      <c r="CM20" s="1026">
        <v>286</v>
      </c>
      <c r="CN20" s="1027"/>
      <c r="CO20" s="1027"/>
      <c r="CP20" s="1027"/>
      <c r="CQ20" s="1028"/>
      <c r="CR20" s="1026">
        <v>327</v>
      </c>
      <c r="CS20" s="1027"/>
      <c r="CT20" s="1027"/>
      <c r="CU20" s="1027"/>
      <c r="CV20" s="1028"/>
      <c r="CW20" s="1026" t="s">
        <v>550</v>
      </c>
      <c r="CX20" s="1027"/>
      <c r="CY20" s="1027"/>
      <c r="CZ20" s="1027"/>
      <c r="DA20" s="1028"/>
      <c r="DB20" s="1026" t="s">
        <v>550</v>
      </c>
      <c r="DC20" s="1027"/>
      <c r="DD20" s="1027"/>
      <c r="DE20" s="1027"/>
      <c r="DF20" s="1028"/>
      <c r="DG20" s="1026" t="s">
        <v>550</v>
      </c>
      <c r="DH20" s="1027"/>
      <c r="DI20" s="1027"/>
      <c r="DJ20" s="1027"/>
      <c r="DK20" s="1028"/>
      <c r="DL20" s="1026" t="s">
        <v>550</v>
      </c>
      <c r="DM20" s="1027"/>
      <c r="DN20" s="1027"/>
      <c r="DO20" s="1027"/>
      <c r="DP20" s="1028"/>
      <c r="DQ20" s="1026" t="s">
        <v>550</v>
      </c>
      <c r="DR20" s="1027"/>
      <c r="DS20" s="1027"/>
      <c r="DT20" s="1027"/>
      <c r="DU20" s="1028"/>
      <c r="DV20" s="1029"/>
      <c r="DW20" s="1030"/>
      <c r="DX20" s="1030"/>
      <c r="DY20" s="1030"/>
      <c r="DZ20" s="1031"/>
      <c r="EA20" s="234"/>
    </row>
    <row r="21" spans="1:131" s="235" customFormat="1" ht="26.25" customHeight="1" thickBot="1" x14ac:dyDescent="0.25">
      <c r="A21" s="238">
        <v>15</v>
      </c>
      <c r="B21" s="1067"/>
      <c r="C21" s="1068"/>
      <c r="D21" s="1068"/>
      <c r="E21" s="1068"/>
      <c r="F21" s="1068"/>
      <c r="G21" s="1068"/>
      <c r="H21" s="1068"/>
      <c r="I21" s="1068"/>
      <c r="J21" s="1068"/>
      <c r="K21" s="1068"/>
      <c r="L21" s="1068"/>
      <c r="M21" s="1068"/>
      <c r="N21" s="1068"/>
      <c r="O21" s="1068"/>
      <c r="P21" s="1069"/>
      <c r="Q21" s="1075"/>
      <c r="R21" s="1076"/>
      <c r="S21" s="1076"/>
      <c r="T21" s="1076"/>
      <c r="U21" s="1076"/>
      <c r="V21" s="1076"/>
      <c r="W21" s="1076"/>
      <c r="X21" s="1076"/>
      <c r="Y21" s="1076"/>
      <c r="Z21" s="1076"/>
      <c r="AA21" s="1076"/>
      <c r="AB21" s="1076"/>
      <c r="AC21" s="1076"/>
      <c r="AD21" s="1076"/>
      <c r="AE21" s="1077"/>
      <c r="AF21" s="1072"/>
      <c r="AG21" s="1073"/>
      <c r="AH21" s="1073"/>
      <c r="AI21" s="1073"/>
      <c r="AJ21" s="1074"/>
      <c r="AK21" s="1117"/>
      <c r="AL21" s="1118"/>
      <c r="AM21" s="1118"/>
      <c r="AN21" s="1118"/>
      <c r="AO21" s="1118"/>
      <c r="AP21" s="1118"/>
      <c r="AQ21" s="1118"/>
      <c r="AR21" s="1118"/>
      <c r="AS21" s="1118"/>
      <c r="AT21" s="1118"/>
      <c r="AU21" s="1119"/>
      <c r="AV21" s="1119"/>
      <c r="AW21" s="1119"/>
      <c r="AX21" s="1119"/>
      <c r="AY21" s="1120"/>
      <c r="AZ21" s="232"/>
      <c r="BA21" s="232"/>
      <c r="BB21" s="232"/>
      <c r="BC21" s="232"/>
      <c r="BD21" s="232"/>
      <c r="BE21" s="233"/>
      <c r="BF21" s="233"/>
      <c r="BG21" s="233"/>
      <c r="BH21" s="233"/>
      <c r="BI21" s="233"/>
      <c r="BJ21" s="233"/>
      <c r="BK21" s="233"/>
      <c r="BL21" s="233"/>
      <c r="BM21" s="233"/>
      <c r="BN21" s="233"/>
      <c r="BO21" s="233"/>
      <c r="BP21" s="233"/>
      <c r="BQ21" s="238">
        <v>15</v>
      </c>
      <c r="BR21" s="239"/>
      <c r="BS21" s="1029" t="s">
        <v>573</v>
      </c>
      <c r="BT21" s="1030"/>
      <c r="BU21" s="1030"/>
      <c r="BV21" s="1030"/>
      <c r="BW21" s="1030"/>
      <c r="BX21" s="1030"/>
      <c r="BY21" s="1030"/>
      <c r="BZ21" s="1030"/>
      <c r="CA21" s="1030"/>
      <c r="CB21" s="1030"/>
      <c r="CC21" s="1030"/>
      <c r="CD21" s="1030"/>
      <c r="CE21" s="1030"/>
      <c r="CF21" s="1030"/>
      <c r="CG21" s="1051"/>
      <c r="CH21" s="1026">
        <v>-2</v>
      </c>
      <c r="CI21" s="1027"/>
      <c r="CJ21" s="1027"/>
      <c r="CK21" s="1027"/>
      <c r="CL21" s="1028"/>
      <c r="CM21" s="1026">
        <v>20</v>
      </c>
      <c r="CN21" s="1027"/>
      <c r="CO21" s="1027"/>
      <c r="CP21" s="1027"/>
      <c r="CQ21" s="1028"/>
      <c r="CR21" s="1026">
        <v>5</v>
      </c>
      <c r="CS21" s="1027"/>
      <c r="CT21" s="1027"/>
      <c r="CU21" s="1027"/>
      <c r="CV21" s="1028"/>
      <c r="CW21" s="1026" t="s">
        <v>550</v>
      </c>
      <c r="CX21" s="1027"/>
      <c r="CY21" s="1027"/>
      <c r="CZ21" s="1027"/>
      <c r="DA21" s="1028"/>
      <c r="DB21" s="1026" t="s">
        <v>550</v>
      </c>
      <c r="DC21" s="1027"/>
      <c r="DD21" s="1027"/>
      <c r="DE21" s="1027"/>
      <c r="DF21" s="1028"/>
      <c r="DG21" s="1026" t="s">
        <v>550</v>
      </c>
      <c r="DH21" s="1027"/>
      <c r="DI21" s="1027"/>
      <c r="DJ21" s="1027"/>
      <c r="DK21" s="1028"/>
      <c r="DL21" s="1026" t="s">
        <v>550</v>
      </c>
      <c r="DM21" s="1027"/>
      <c r="DN21" s="1027"/>
      <c r="DO21" s="1027"/>
      <c r="DP21" s="1028"/>
      <c r="DQ21" s="1026" t="s">
        <v>550</v>
      </c>
      <c r="DR21" s="1027"/>
      <c r="DS21" s="1027"/>
      <c r="DT21" s="1027"/>
      <c r="DU21" s="1028"/>
      <c r="DV21" s="1029"/>
      <c r="DW21" s="1030"/>
      <c r="DX21" s="1030"/>
      <c r="DY21" s="1030"/>
      <c r="DZ21" s="1031"/>
      <c r="EA21" s="234"/>
    </row>
    <row r="22" spans="1:131" s="235" customFormat="1" ht="26.25" customHeight="1" x14ac:dyDescent="0.2">
      <c r="A22" s="238">
        <v>16</v>
      </c>
      <c r="B22" s="1067"/>
      <c r="C22" s="1068"/>
      <c r="D22" s="1068"/>
      <c r="E22" s="1068"/>
      <c r="F22" s="1068"/>
      <c r="G22" s="1068"/>
      <c r="H22" s="1068"/>
      <c r="I22" s="1068"/>
      <c r="J22" s="1068"/>
      <c r="K22" s="1068"/>
      <c r="L22" s="1068"/>
      <c r="M22" s="1068"/>
      <c r="N22" s="1068"/>
      <c r="O22" s="1068"/>
      <c r="P22" s="1069"/>
      <c r="Q22" s="1110"/>
      <c r="R22" s="1111"/>
      <c r="S22" s="1111"/>
      <c r="T22" s="1111"/>
      <c r="U22" s="1111"/>
      <c r="V22" s="1111"/>
      <c r="W22" s="1111"/>
      <c r="X22" s="1111"/>
      <c r="Y22" s="1111"/>
      <c r="Z22" s="1111"/>
      <c r="AA22" s="1111"/>
      <c r="AB22" s="1111"/>
      <c r="AC22" s="1111"/>
      <c r="AD22" s="1111"/>
      <c r="AE22" s="1112"/>
      <c r="AF22" s="1072"/>
      <c r="AG22" s="1073"/>
      <c r="AH22" s="1073"/>
      <c r="AI22" s="1073"/>
      <c r="AJ22" s="1074"/>
      <c r="AK22" s="1113"/>
      <c r="AL22" s="1114"/>
      <c r="AM22" s="1114"/>
      <c r="AN22" s="1114"/>
      <c r="AO22" s="1114"/>
      <c r="AP22" s="1114"/>
      <c r="AQ22" s="1114"/>
      <c r="AR22" s="1114"/>
      <c r="AS22" s="1114"/>
      <c r="AT22" s="1114"/>
      <c r="AU22" s="1115"/>
      <c r="AV22" s="1115"/>
      <c r="AW22" s="1115"/>
      <c r="AX22" s="1115"/>
      <c r="AY22" s="1116"/>
      <c r="AZ22" s="1065" t="s">
        <v>376</v>
      </c>
      <c r="BA22" s="1065"/>
      <c r="BB22" s="1065"/>
      <c r="BC22" s="1065"/>
      <c r="BD22" s="1066"/>
      <c r="BE22" s="233"/>
      <c r="BF22" s="233"/>
      <c r="BG22" s="233"/>
      <c r="BH22" s="233"/>
      <c r="BI22" s="233"/>
      <c r="BJ22" s="233"/>
      <c r="BK22" s="233"/>
      <c r="BL22" s="233"/>
      <c r="BM22" s="233"/>
      <c r="BN22" s="233"/>
      <c r="BO22" s="233"/>
      <c r="BP22" s="233"/>
      <c r="BQ22" s="238">
        <v>16</v>
      </c>
      <c r="BR22" s="239"/>
      <c r="BS22" s="1029"/>
      <c r="BT22" s="1030"/>
      <c r="BU22" s="1030"/>
      <c r="BV22" s="1030"/>
      <c r="BW22" s="1030"/>
      <c r="BX22" s="1030"/>
      <c r="BY22" s="1030"/>
      <c r="BZ22" s="1030"/>
      <c r="CA22" s="1030"/>
      <c r="CB22" s="1030"/>
      <c r="CC22" s="1030"/>
      <c r="CD22" s="1030"/>
      <c r="CE22" s="1030"/>
      <c r="CF22" s="1030"/>
      <c r="CG22" s="1051"/>
      <c r="CH22" s="1026"/>
      <c r="CI22" s="1027"/>
      <c r="CJ22" s="1027"/>
      <c r="CK22" s="1027"/>
      <c r="CL22" s="1028"/>
      <c r="CM22" s="1026"/>
      <c r="CN22" s="1027"/>
      <c r="CO22" s="1027"/>
      <c r="CP22" s="1027"/>
      <c r="CQ22" s="1028"/>
      <c r="CR22" s="1026"/>
      <c r="CS22" s="1027"/>
      <c r="CT22" s="1027"/>
      <c r="CU22" s="1027"/>
      <c r="CV22" s="1028"/>
      <c r="CW22" s="1026"/>
      <c r="CX22" s="1027"/>
      <c r="CY22" s="1027"/>
      <c r="CZ22" s="1027"/>
      <c r="DA22" s="1028"/>
      <c r="DB22" s="1026"/>
      <c r="DC22" s="1027"/>
      <c r="DD22" s="1027"/>
      <c r="DE22" s="1027"/>
      <c r="DF22" s="1028"/>
      <c r="DG22" s="1026"/>
      <c r="DH22" s="1027"/>
      <c r="DI22" s="1027"/>
      <c r="DJ22" s="1027"/>
      <c r="DK22" s="1028"/>
      <c r="DL22" s="1026"/>
      <c r="DM22" s="1027"/>
      <c r="DN22" s="1027"/>
      <c r="DO22" s="1027"/>
      <c r="DP22" s="1028"/>
      <c r="DQ22" s="1026"/>
      <c r="DR22" s="1027"/>
      <c r="DS22" s="1027"/>
      <c r="DT22" s="1027"/>
      <c r="DU22" s="1028"/>
      <c r="DV22" s="1029"/>
      <c r="DW22" s="1030"/>
      <c r="DX22" s="1030"/>
      <c r="DY22" s="1030"/>
      <c r="DZ22" s="1031"/>
      <c r="EA22" s="234"/>
    </row>
    <row r="23" spans="1:131" s="235" customFormat="1" ht="26.25" customHeight="1" thickBot="1" x14ac:dyDescent="0.25">
      <c r="A23" s="240" t="s">
        <v>377</v>
      </c>
      <c r="B23" s="973" t="s">
        <v>378</v>
      </c>
      <c r="C23" s="974"/>
      <c r="D23" s="974"/>
      <c r="E23" s="974"/>
      <c r="F23" s="974"/>
      <c r="G23" s="974"/>
      <c r="H23" s="974"/>
      <c r="I23" s="974"/>
      <c r="J23" s="974"/>
      <c r="K23" s="974"/>
      <c r="L23" s="974"/>
      <c r="M23" s="974"/>
      <c r="N23" s="974"/>
      <c r="O23" s="974"/>
      <c r="P23" s="984"/>
      <c r="Q23" s="1104">
        <v>108197</v>
      </c>
      <c r="R23" s="1098"/>
      <c r="S23" s="1098"/>
      <c r="T23" s="1098"/>
      <c r="U23" s="1098"/>
      <c r="V23" s="1098">
        <v>103097</v>
      </c>
      <c r="W23" s="1098"/>
      <c r="X23" s="1098"/>
      <c r="Y23" s="1098"/>
      <c r="Z23" s="1098"/>
      <c r="AA23" s="1098">
        <v>5100</v>
      </c>
      <c r="AB23" s="1098"/>
      <c r="AC23" s="1098"/>
      <c r="AD23" s="1098"/>
      <c r="AE23" s="1105"/>
      <c r="AF23" s="1106">
        <v>4170</v>
      </c>
      <c r="AG23" s="1098"/>
      <c r="AH23" s="1098"/>
      <c r="AI23" s="1098"/>
      <c r="AJ23" s="1107"/>
      <c r="AK23" s="1108"/>
      <c r="AL23" s="1109"/>
      <c r="AM23" s="1109"/>
      <c r="AN23" s="1109"/>
      <c r="AO23" s="1109"/>
      <c r="AP23" s="1098">
        <v>105540</v>
      </c>
      <c r="AQ23" s="1098"/>
      <c r="AR23" s="1098"/>
      <c r="AS23" s="1098"/>
      <c r="AT23" s="1098"/>
      <c r="AU23" s="1099"/>
      <c r="AV23" s="1099"/>
      <c r="AW23" s="1099"/>
      <c r="AX23" s="1099"/>
      <c r="AY23" s="1100"/>
      <c r="AZ23" s="1101" t="s">
        <v>122</v>
      </c>
      <c r="BA23" s="1102"/>
      <c r="BB23" s="1102"/>
      <c r="BC23" s="1102"/>
      <c r="BD23" s="1103"/>
      <c r="BE23" s="233"/>
      <c r="BF23" s="233"/>
      <c r="BG23" s="233"/>
      <c r="BH23" s="233"/>
      <c r="BI23" s="233"/>
      <c r="BJ23" s="233"/>
      <c r="BK23" s="233"/>
      <c r="BL23" s="233"/>
      <c r="BM23" s="233"/>
      <c r="BN23" s="233"/>
      <c r="BO23" s="233"/>
      <c r="BP23" s="233"/>
      <c r="BQ23" s="238">
        <v>17</v>
      </c>
      <c r="BR23" s="239"/>
      <c r="BS23" s="1029"/>
      <c r="BT23" s="1030"/>
      <c r="BU23" s="1030"/>
      <c r="BV23" s="1030"/>
      <c r="BW23" s="1030"/>
      <c r="BX23" s="1030"/>
      <c r="BY23" s="1030"/>
      <c r="BZ23" s="1030"/>
      <c r="CA23" s="1030"/>
      <c r="CB23" s="1030"/>
      <c r="CC23" s="1030"/>
      <c r="CD23" s="1030"/>
      <c r="CE23" s="1030"/>
      <c r="CF23" s="1030"/>
      <c r="CG23" s="1051"/>
      <c r="CH23" s="1026"/>
      <c r="CI23" s="1027"/>
      <c r="CJ23" s="1027"/>
      <c r="CK23" s="1027"/>
      <c r="CL23" s="1028"/>
      <c r="CM23" s="1026"/>
      <c r="CN23" s="1027"/>
      <c r="CO23" s="1027"/>
      <c r="CP23" s="1027"/>
      <c r="CQ23" s="1028"/>
      <c r="CR23" s="1026"/>
      <c r="CS23" s="1027"/>
      <c r="CT23" s="1027"/>
      <c r="CU23" s="1027"/>
      <c r="CV23" s="1028"/>
      <c r="CW23" s="1026"/>
      <c r="CX23" s="1027"/>
      <c r="CY23" s="1027"/>
      <c r="CZ23" s="1027"/>
      <c r="DA23" s="1028"/>
      <c r="DB23" s="1026"/>
      <c r="DC23" s="1027"/>
      <c r="DD23" s="1027"/>
      <c r="DE23" s="1027"/>
      <c r="DF23" s="1028"/>
      <c r="DG23" s="1026"/>
      <c r="DH23" s="1027"/>
      <c r="DI23" s="1027"/>
      <c r="DJ23" s="1027"/>
      <c r="DK23" s="1028"/>
      <c r="DL23" s="1026"/>
      <c r="DM23" s="1027"/>
      <c r="DN23" s="1027"/>
      <c r="DO23" s="1027"/>
      <c r="DP23" s="1028"/>
      <c r="DQ23" s="1026"/>
      <c r="DR23" s="1027"/>
      <c r="DS23" s="1027"/>
      <c r="DT23" s="1027"/>
      <c r="DU23" s="1028"/>
      <c r="DV23" s="1029"/>
      <c r="DW23" s="1030"/>
      <c r="DX23" s="1030"/>
      <c r="DY23" s="1030"/>
      <c r="DZ23" s="1031"/>
      <c r="EA23" s="234"/>
    </row>
    <row r="24" spans="1:131" s="235" customFormat="1" ht="26.25" customHeight="1" x14ac:dyDescent="0.2">
      <c r="A24" s="1097" t="s">
        <v>379</v>
      </c>
      <c r="B24" s="1097"/>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c r="AH24" s="1097"/>
      <c r="AI24" s="1097"/>
      <c r="AJ24" s="1097"/>
      <c r="AK24" s="1097"/>
      <c r="AL24" s="1097"/>
      <c r="AM24" s="1097"/>
      <c r="AN24" s="1097"/>
      <c r="AO24" s="1097"/>
      <c r="AP24" s="1097"/>
      <c r="AQ24" s="1097"/>
      <c r="AR24" s="1097"/>
      <c r="AS24" s="1097"/>
      <c r="AT24" s="1097"/>
      <c r="AU24" s="1097"/>
      <c r="AV24" s="1097"/>
      <c r="AW24" s="1097"/>
      <c r="AX24" s="1097"/>
      <c r="AY24" s="1097"/>
      <c r="AZ24" s="232"/>
      <c r="BA24" s="232"/>
      <c r="BB24" s="232"/>
      <c r="BC24" s="232"/>
      <c r="BD24" s="232"/>
      <c r="BE24" s="233"/>
      <c r="BF24" s="233"/>
      <c r="BG24" s="233"/>
      <c r="BH24" s="233"/>
      <c r="BI24" s="233"/>
      <c r="BJ24" s="233"/>
      <c r="BK24" s="233"/>
      <c r="BL24" s="233"/>
      <c r="BM24" s="233"/>
      <c r="BN24" s="233"/>
      <c r="BO24" s="233"/>
      <c r="BP24" s="233"/>
      <c r="BQ24" s="238">
        <v>18</v>
      </c>
      <c r="BR24" s="239"/>
      <c r="BS24" s="1029"/>
      <c r="BT24" s="1030"/>
      <c r="BU24" s="1030"/>
      <c r="BV24" s="1030"/>
      <c r="BW24" s="1030"/>
      <c r="BX24" s="1030"/>
      <c r="BY24" s="1030"/>
      <c r="BZ24" s="1030"/>
      <c r="CA24" s="1030"/>
      <c r="CB24" s="1030"/>
      <c r="CC24" s="1030"/>
      <c r="CD24" s="1030"/>
      <c r="CE24" s="1030"/>
      <c r="CF24" s="1030"/>
      <c r="CG24" s="1051"/>
      <c r="CH24" s="1026"/>
      <c r="CI24" s="1027"/>
      <c r="CJ24" s="1027"/>
      <c r="CK24" s="1027"/>
      <c r="CL24" s="1028"/>
      <c r="CM24" s="1026"/>
      <c r="CN24" s="1027"/>
      <c r="CO24" s="1027"/>
      <c r="CP24" s="1027"/>
      <c r="CQ24" s="1028"/>
      <c r="CR24" s="1026"/>
      <c r="CS24" s="1027"/>
      <c r="CT24" s="1027"/>
      <c r="CU24" s="1027"/>
      <c r="CV24" s="1028"/>
      <c r="CW24" s="1026"/>
      <c r="CX24" s="1027"/>
      <c r="CY24" s="1027"/>
      <c r="CZ24" s="1027"/>
      <c r="DA24" s="1028"/>
      <c r="DB24" s="1026"/>
      <c r="DC24" s="1027"/>
      <c r="DD24" s="1027"/>
      <c r="DE24" s="1027"/>
      <c r="DF24" s="1028"/>
      <c r="DG24" s="1026"/>
      <c r="DH24" s="1027"/>
      <c r="DI24" s="1027"/>
      <c r="DJ24" s="1027"/>
      <c r="DK24" s="1028"/>
      <c r="DL24" s="1026"/>
      <c r="DM24" s="1027"/>
      <c r="DN24" s="1027"/>
      <c r="DO24" s="1027"/>
      <c r="DP24" s="1028"/>
      <c r="DQ24" s="1026"/>
      <c r="DR24" s="1027"/>
      <c r="DS24" s="1027"/>
      <c r="DT24" s="1027"/>
      <c r="DU24" s="1028"/>
      <c r="DV24" s="1029"/>
      <c r="DW24" s="1030"/>
      <c r="DX24" s="1030"/>
      <c r="DY24" s="1030"/>
      <c r="DZ24" s="1031"/>
      <c r="EA24" s="234"/>
    </row>
    <row r="25" spans="1:131" ht="26.25" customHeight="1" thickBot="1" x14ac:dyDescent="0.25">
      <c r="A25" s="1096" t="s">
        <v>380</v>
      </c>
      <c r="B25" s="1096"/>
      <c r="C25" s="1096"/>
      <c r="D25" s="1096"/>
      <c r="E25" s="1096"/>
      <c r="F25" s="1096"/>
      <c r="G25" s="1096"/>
      <c r="H25" s="1096"/>
      <c r="I25" s="1096"/>
      <c r="J25" s="1096"/>
      <c r="K25" s="1096"/>
      <c r="L25" s="1096"/>
      <c r="M25" s="1096"/>
      <c r="N25" s="1096"/>
      <c r="O25" s="1096"/>
      <c r="P25" s="1096"/>
      <c r="Q25" s="1096"/>
      <c r="R25" s="1096"/>
      <c r="S25" s="1096"/>
      <c r="T25" s="1096"/>
      <c r="U25" s="1096"/>
      <c r="V25" s="1096"/>
      <c r="W25" s="1096"/>
      <c r="X25" s="1096"/>
      <c r="Y25" s="1096"/>
      <c r="Z25" s="1096"/>
      <c r="AA25" s="1096"/>
      <c r="AB25" s="1096"/>
      <c r="AC25" s="1096"/>
      <c r="AD25" s="1096"/>
      <c r="AE25" s="1096"/>
      <c r="AF25" s="1096"/>
      <c r="AG25" s="1096"/>
      <c r="AH25" s="1096"/>
      <c r="AI25" s="1096"/>
      <c r="AJ25" s="1096"/>
      <c r="AK25" s="1096"/>
      <c r="AL25" s="1096"/>
      <c r="AM25" s="1096"/>
      <c r="AN25" s="1096"/>
      <c r="AO25" s="1096"/>
      <c r="AP25" s="1096"/>
      <c r="AQ25" s="1096"/>
      <c r="AR25" s="1096"/>
      <c r="AS25" s="1096"/>
      <c r="AT25" s="1096"/>
      <c r="AU25" s="1096"/>
      <c r="AV25" s="1096"/>
      <c r="AW25" s="1096"/>
      <c r="AX25" s="1096"/>
      <c r="AY25" s="1096"/>
      <c r="AZ25" s="1096"/>
      <c r="BA25" s="1096"/>
      <c r="BB25" s="1096"/>
      <c r="BC25" s="1096"/>
      <c r="BD25" s="1096"/>
      <c r="BE25" s="1096"/>
      <c r="BF25" s="1096"/>
      <c r="BG25" s="1096"/>
      <c r="BH25" s="1096"/>
      <c r="BI25" s="1096"/>
      <c r="BJ25" s="232"/>
      <c r="BK25" s="232"/>
      <c r="BL25" s="232"/>
      <c r="BM25" s="232"/>
      <c r="BN25" s="232"/>
      <c r="BO25" s="241"/>
      <c r="BP25" s="241"/>
      <c r="BQ25" s="238">
        <v>19</v>
      </c>
      <c r="BR25" s="239"/>
      <c r="BS25" s="1029"/>
      <c r="BT25" s="1030"/>
      <c r="BU25" s="1030"/>
      <c r="BV25" s="1030"/>
      <c r="BW25" s="1030"/>
      <c r="BX25" s="1030"/>
      <c r="BY25" s="1030"/>
      <c r="BZ25" s="1030"/>
      <c r="CA25" s="1030"/>
      <c r="CB25" s="1030"/>
      <c r="CC25" s="1030"/>
      <c r="CD25" s="1030"/>
      <c r="CE25" s="1030"/>
      <c r="CF25" s="1030"/>
      <c r="CG25" s="1051"/>
      <c r="CH25" s="1026"/>
      <c r="CI25" s="1027"/>
      <c r="CJ25" s="1027"/>
      <c r="CK25" s="1027"/>
      <c r="CL25" s="1028"/>
      <c r="CM25" s="1026"/>
      <c r="CN25" s="1027"/>
      <c r="CO25" s="1027"/>
      <c r="CP25" s="1027"/>
      <c r="CQ25" s="1028"/>
      <c r="CR25" s="1026"/>
      <c r="CS25" s="1027"/>
      <c r="CT25" s="1027"/>
      <c r="CU25" s="1027"/>
      <c r="CV25" s="1028"/>
      <c r="CW25" s="1026"/>
      <c r="CX25" s="1027"/>
      <c r="CY25" s="1027"/>
      <c r="CZ25" s="1027"/>
      <c r="DA25" s="1028"/>
      <c r="DB25" s="1026"/>
      <c r="DC25" s="1027"/>
      <c r="DD25" s="1027"/>
      <c r="DE25" s="1027"/>
      <c r="DF25" s="1028"/>
      <c r="DG25" s="1026"/>
      <c r="DH25" s="1027"/>
      <c r="DI25" s="1027"/>
      <c r="DJ25" s="1027"/>
      <c r="DK25" s="1028"/>
      <c r="DL25" s="1026"/>
      <c r="DM25" s="1027"/>
      <c r="DN25" s="1027"/>
      <c r="DO25" s="1027"/>
      <c r="DP25" s="1028"/>
      <c r="DQ25" s="1026"/>
      <c r="DR25" s="1027"/>
      <c r="DS25" s="1027"/>
      <c r="DT25" s="1027"/>
      <c r="DU25" s="1028"/>
      <c r="DV25" s="1029"/>
      <c r="DW25" s="1030"/>
      <c r="DX25" s="1030"/>
      <c r="DY25" s="1030"/>
      <c r="DZ25" s="1031"/>
      <c r="EA25" s="230"/>
    </row>
    <row r="26" spans="1:131" ht="26.25" customHeight="1" x14ac:dyDescent="0.2">
      <c r="A26" s="1032" t="s">
        <v>357</v>
      </c>
      <c r="B26" s="1033"/>
      <c r="C26" s="1033"/>
      <c r="D26" s="1033"/>
      <c r="E26" s="1033"/>
      <c r="F26" s="1033"/>
      <c r="G26" s="1033"/>
      <c r="H26" s="1033"/>
      <c r="I26" s="1033"/>
      <c r="J26" s="1033"/>
      <c r="K26" s="1033"/>
      <c r="L26" s="1033"/>
      <c r="M26" s="1033"/>
      <c r="N26" s="1033"/>
      <c r="O26" s="1033"/>
      <c r="P26" s="1034"/>
      <c r="Q26" s="1038" t="s">
        <v>381</v>
      </c>
      <c r="R26" s="1039"/>
      <c r="S26" s="1039"/>
      <c r="T26" s="1039"/>
      <c r="U26" s="1040"/>
      <c r="V26" s="1038" t="s">
        <v>382</v>
      </c>
      <c r="W26" s="1039"/>
      <c r="X26" s="1039"/>
      <c r="Y26" s="1039"/>
      <c r="Z26" s="1040"/>
      <c r="AA26" s="1038" t="s">
        <v>383</v>
      </c>
      <c r="AB26" s="1039"/>
      <c r="AC26" s="1039"/>
      <c r="AD26" s="1039"/>
      <c r="AE26" s="1039"/>
      <c r="AF26" s="1092" t="s">
        <v>384</v>
      </c>
      <c r="AG26" s="1045"/>
      <c r="AH26" s="1045"/>
      <c r="AI26" s="1045"/>
      <c r="AJ26" s="1093"/>
      <c r="AK26" s="1039" t="s">
        <v>385</v>
      </c>
      <c r="AL26" s="1039"/>
      <c r="AM26" s="1039"/>
      <c r="AN26" s="1039"/>
      <c r="AO26" s="1040"/>
      <c r="AP26" s="1038" t="s">
        <v>386</v>
      </c>
      <c r="AQ26" s="1039"/>
      <c r="AR26" s="1039"/>
      <c r="AS26" s="1039"/>
      <c r="AT26" s="1040"/>
      <c r="AU26" s="1038" t="s">
        <v>387</v>
      </c>
      <c r="AV26" s="1039"/>
      <c r="AW26" s="1039"/>
      <c r="AX26" s="1039"/>
      <c r="AY26" s="1040"/>
      <c r="AZ26" s="1038" t="s">
        <v>388</v>
      </c>
      <c r="BA26" s="1039"/>
      <c r="BB26" s="1039"/>
      <c r="BC26" s="1039"/>
      <c r="BD26" s="1040"/>
      <c r="BE26" s="1038" t="s">
        <v>364</v>
      </c>
      <c r="BF26" s="1039"/>
      <c r="BG26" s="1039"/>
      <c r="BH26" s="1039"/>
      <c r="BI26" s="1052"/>
      <c r="BJ26" s="232"/>
      <c r="BK26" s="232"/>
      <c r="BL26" s="232"/>
      <c r="BM26" s="232"/>
      <c r="BN26" s="232"/>
      <c r="BO26" s="241"/>
      <c r="BP26" s="241"/>
      <c r="BQ26" s="238">
        <v>20</v>
      </c>
      <c r="BR26" s="239"/>
      <c r="BS26" s="1029"/>
      <c r="BT26" s="1030"/>
      <c r="BU26" s="1030"/>
      <c r="BV26" s="1030"/>
      <c r="BW26" s="1030"/>
      <c r="BX26" s="1030"/>
      <c r="BY26" s="1030"/>
      <c r="BZ26" s="1030"/>
      <c r="CA26" s="1030"/>
      <c r="CB26" s="1030"/>
      <c r="CC26" s="1030"/>
      <c r="CD26" s="1030"/>
      <c r="CE26" s="1030"/>
      <c r="CF26" s="1030"/>
      <c r="CG26" s="1051"/>
      <c r="CH26" s="1026"/>
      <c r="CI26" s="1027"/>
      <c r="CJ26" s="1027"/>
      <c r="CK26" s="1027"/>
      <c r="CL26" s="1028"/>
      <c r="CM26" s="1026"/>
      <c r="CN26" s="1027"/>
      <c r="CO26" s="1027"/>
      <c r="CP26" s="1027"/>
      <c r="CQ26" s="1028"/>
      <c r="CR26" s="1026"/>
      <c r="CS26" s="1027"/>
      <c r="CT26" s="1027"/>
      <c r="CU26" s="1027"/>
      <c r="CV26" s="1028"/>
      <c r="CW26" s="1026"/>
      <c r="CX26" s="1027"/>
      <c r="CY26" s="1027"/>
      <c r="CZ26" s="1027"/>
      <c r="DA26" s="1028"/>
      <c r="DB26" s="1026"/>
      <c r="DC26" s="1027"/>
      <c r="DD26" s="1027"/>
      <c r="DE26" s="1027"/>
      <c r="DF26" s="1028"/>
      <c r="DG26" s="1026"/>
      <c r="DH26" s="1027"/>
      <c r="DI26" s="1027"/>
      <c r="DJ26" s="1027"/>
      <c r="DK26" s="1028"/>
      <c r="DL26" s="1026"/>
      <c r="DM26" s="1027"/>
      <c r="DN26" s="1027"/>
      <c r="DO26" s="1027"/>
      <c r="DP26" s="1028"/>
      <c r="DQ26" s="1026"/>
      <c r="DR26" s="1027"/>
      <c r="DS26" s="1027"/>
      <c r="DT26" s="1027"/>
      <c r="DU26" s="1028"/>
      <c r="DV26" s="1029"/>
      <c r="DW26" s="1030"/>
      <c r="DX26" s="1030"/>
      <c r="DY26" s="1030"/>
      <c r="DZ26" s="1031"/>
      <c r="EA26" s="230"/>
    </row>
    <row r="27" spans="1:131" ht="26.25" customHeight="1" thickBot="1" x14ac:dyDescent="0.25">
      <c r="A27" s="1035"/>
      <c r="B27" s="1036"/>
      <c r="C27" s="1036"/>
      <c r="D27" s="1036"/>
      <c r="E27" s="1036"/>
      <c r="F27" s="1036"/>
      <c r="G27" s="1036"/>
      <c r="H27" s="1036"/>
      <c r="I27" s="1036"/>
      <c r="J27" s="1036"/>
      <c r="K27" s="1036"/>
      <c r="L27" s="1036"/>
      <c r="M27" s="1036"/>
      <c r="N27" s="1036"/>
      <c r="O27" s="1036"/>
      <c r="P27" s="1037"/>
      <c r="Q27" s="1041"/>
      <c r="R27" s="1042"/>
      <c r="S27" s="1042"/>
      <c r="T27" s="1042"/>
      <c r="U27" s="1043"/>
      <c r="V27" s="1041"/>
      <c r="W27" s="1042"/>
      <c r="X27" s="1042"/>
      <c r="Y27" s="1042"/>
      <c r="Z27" s="1043"/>
      <c r="AA27" s="1041"/>
      <c r="AB27" s="1042"/>
      <c r="AC27" s="1042"/>
      <c r="AD27" s="1042"/>
      <c r="AE27" s="1042"/>
      <c r="AF27" s="1094"/>
      <c r="AG27" s="1048"/>
      <c r="AH27" s="1048"/>
      <c r="AI27" s="1048"/>
      <c r="AJ27" s="1095"/>
      <c r="AK27" s="1042"/>
      <c r="AL27" s="1042"/>
      <c r="AM27" s="1042"/>
      <c r="AN27" s="1042"/>
      <c r="AO27" s="1043"/>
      <c r="AP27" s="1041"/>
      <c r="AQ27" s="1042"/>
      <c r="AR27" s="1042"/>
      <c r="AS27" s="1042"/>
      <c r="AT27" s="1043"/>
      <c r="AU27" s="1041"/>
      <c r="AV27" s="1042"/>
      <c r="AW27" s="1042"/>
      <c r="AX27" s="1042"/>
      <c r="AY27" s="1043"/>
      <c r="AZ27" s="1041"/>
      <c r="BA27" s="1042"/>
      <c r="BB27" s="1042"/>
      <c r="BC27" s="1042"/>
      <c r="BD27" s="1043"/>
      <c r="BE27" s="1041"/>
      <c r="BF27" s="1042"/>
      <c r="BG27" s="1042"/>
      <c r="BH27" s="1042"/>
      <c r="BI27" s="1053"/>
      <c r="BJ27" s="232"/>
      <c r="BK27" s="232"/>
      <c r="BL27" s="232"/>
      <c r="BM27" s="232"/>
      <c r="BN27" s="232"/>
      <c r="BO27" s="241"/>
      <c r="BP27" s="241"/>
      <c r="BQ27" s="238">
        <v>21</v>
      </c>
      <c r="BR27" s="239"/>
      <c r="BS27" s="1029"/>
      <c r="BT27" s="1030"/>
      <c r="BU27" s="1030"/>
      <c r="BV27" s="1030"/>
      <c r="BW27" s="1030"/>
      <c r="BX27" s="1030"/>
      <c r="BY27" s="1030"/>
      <c r="BZ27" s="1030"/>
      <c r="CA27" s="1030"/>
      <c r="CB27" s="1030"/>
      <c r="CC27" s="1030"/>
      <c r="CD27" s="1030"/>
      <c r="CE27" s="1030"/>
      <c r="CF27" s="1030"/>
      <c r="CG27" s="1051"/>
      <c r="CH27" s="1026"/>
      <c r="CI27" s="1027"/>
      <c r="CJ27" s="1027"/>
      <c r="CK27" s="1027"/>
      <c r="CL27" s="1028"/>
      <c r="CM27" s="1026"/>
      <c r="CN27" s="1027"/>
      <c r="CO27" s="1027"/>
      <c r="CP27" s="1027"/>
      <c r="CQ27" s="1028"/>
      <c r="CR27" s="1026"/>
      <c r="CS27" s="1027"/>
      <c r="CT27" s="1027"/>
      <c r="CU27" s="1027"/>
      <c r="CV27" s="1028"/>
      <c r="CW27" s="1026"/>
      <c r="CX27" s="1027"/>
      <c r="CY27" s="1027"/>
      <c r="CZ27" s="1027"/>
      <c r="DA27" s="1028"/>
      <c r="DB27" s="1026"/>
      <c r="DC27" s="1027"/>
      <c r="DD27" s="1027"/>
      <c r="DE27" s="1027"/>
      <c r="DF27" s="1028"/>
      <c r="DG27" s="1026"/>
      <c r="DH27" s="1027"/>
      <c r="DI27" s="1027"/>
      <c r="DJ27" s="1027"/>
      <c r="DK27" s="1028"/>
      <c r="DL27" s="1026"/>
      <c r="DM27" s="1027"/>
      <c r="DN27" s="1027"/>
      <c r="DO27" s="1027"/>
      <c r="DP27" s="1028"/>
      <c r="DQ27" s="1026"/>
      <c r="DR27" s="1027"/>
      <c r="DS27" s="1027"/>
      <c r="DT27" s="1027"/>
      <c r="DU27" s="1028"/>
      <c r="DV27" s="1029"/>
      <c r="DW27" s="1030"/>
      <c r="DX27" s="1030"/>
      <c r="DY27" s="1030"/>
      <c r="DZ27" s="1031"/>
      <c r="EA27" s="230"/>
    </row>
    <row r="28" spans="1:131" ht="26.25" customHeight="1" thickTop="1" x14ac:dyDescent="0.2">
      <c r="A28" s="242">
        <v>1</v>
      </c>
      <c r="B28" s="1084" t="s">
        <v>389</v>
      </c>
      <c r="C28" s="1085"/>
      <c r="D28" s="1085"/>
      <c r="E28" s="1085"/>
      <c r="F28" s="1085"/>
      <c r="G28" s="1085"/>
      <c r="H28" s="1085"/>
      <c r="I28" s="1085"/>
      <c r="J28" s="1085"/>
      <c r="K28" s="1085"/>
      <c r="L28" s="1085"/>
      <c r="M28" s="1085"/>
      <c r="N28" s="1085"/>
      <c r="O28" s="1085"/>
      <c r="P28" s="1086"/>
      <c r="Q28" s="1087">
        <v>16476</v>
      </c>
      <c r="R28" s="1088"/>
      <c r="S28" s="1088"/>
      <c r="T28" s="1088"/>
      <c r="U28" s="1088"/>
      <c r="V28" s="1088">
        <v>16335</v>
      </c>
      <c r="W28" s="1088"/>
      <c r="X28" s="1088"/>
      <c r="Y28" s="1088"/>
      <c r="Z28" s="1088"/>
      <c r="AA28" s="1088">
        <v>141</v>
      </c>
      <c r="AB28" s="1088"/>
      <c r="AC28" s="1088"/>
      <c r="AD28" s="1088"/>
      <c r="AE28" s="1089"/>
      <c r="AF28" s="1090">
        <v>141</v>
      </c>
      <c r="AG28" s="1088"/>
      <c r="AH28" s="1088"/>
      <c r="AI28" s="1088"/>
      <c r="AJ28" s="1091"/>
      <c r="AK28" s="1079">
        <v>1237</v>
      </c>
      <c r="AL28" s="1080"/>
      <c r="AM28" s="1080"/>
      <c r="AN28" s="1080"/>
      <c r="AO28" s="1080"/>
      <c r="AP28" s="1080" t="s">
        <v>550</v>
      </c>
      <c r="AQ28" s="1080"/>
      <c r="AR28" s="1080"/>
      <c r="AS28" s="1080"/>
      <c r="AT28" s="1080"/>
      <c r="AU28" s="1080" t="s">
        <v>550</v>
      </c>
      <c r="AV28" s="1080"/>
      <c r="AW28" s="1080"/>
      <c r="AX28" s="1080"/>
      <c r="AY28" s="1080"/>
      <c r="AZ28" s="1081" t="s">
        <v>580</v>
      </c>
      <c r="BA28" s="1081"/>
      <c r="BB28" s="1081"/>
      <c r="BC28" s="1081"/>
      <c r="BD28" s="1081"/>
      <c r="BE28" s="1082"/>
      <c r="BF28" s="1082"/>
      <c r="BG28" s="1082"/>
      <c r="BH28" s="1082"/>
      <c r="BI28" s="1083"/>
      <c r="BJ28" s="232"/>
      <c r="BK28" s="232"/>
      <c r="BL28" s="232"/>
      <c r="BM28" s="232"/>
      <c r="BN28" s="232"/>
      <c r="BO28" s="241"/>
      <c r="BP28" s="241"/>
      <c r="BQ28" s="238">
        <v>22</v>
      </c>
      <c r="BR28" s="239"/>
      <c r="BS28" s="1029"/>
      <c r="BT28" s="1030"/>
      <c r="BU28" s="1030"/>
      <c r="BV28" s="1030"/>
      <c r="BW28" s="1030"/>
      <c r="BX28" s="1030"/>
      <c r="BY28" s="1030"/>
      <c r="BZ28" s="1030"/>
      <c r="CA28" s="1030"/>
      <c r="CB28" s="1030"/>
      <c r="CC28" s="1030"/>
      <c r="CD28" s="1030"/>
      <c r="CE28" s="1030"/>
      <c r="CF28" s="1030"/>
      <c r="CG28" s="1051"/>
      <c r="CH28" s="1026"/>
      <c r="CI28" s="1027"/>
      <c r="CJ28" s="1027"/>
      <c r="CK28" s="1027"/>
      <c r="CL28" s="1028"/>
      <c r="CM28" s="1026"/>
      <c r="CN28" s="1027"/>
      <c r="CO28" s="1027"/>
      <c r="CP28" s="1027"/>
      <c r="CQ28" s="1028"/>
      <c r="CR28" s="1026"/>
      <c r="CS28" s="1027"/>
      <c r="CT28" s="1027"/>
      <c r="CU28" s="1027"/>
      <c r="CV28" s="1028"/>
      <c r="CW28" s="1026"/>
      <c r="CX28" s="1027"/>
      <c r="CY28" s="1027"/>
      <c r="CZ28" s="1027"/>
      <c r="DA28" s="1028"/>
      <c r="DB28" s="1026"/>
      <c r="DC28" s="1027"/>
      <c r="DD28" s="1027"/>
      <c r="DE28" s="1027"/>
      <c r="DF28" s="1028"/>
      <c r="DG28" s="1026"/>
      <c r="DH28" s="1027"/>
      <c r="DI28" s="1027"/>
      <c r="DJ28" s="1027"/>
      <c r="DK28" s="1028"/>
      <c r="DL28" s="1026"/>
      <c r="DM28" s="1027"/>
      <c r="DN28" s="1027"/>
      <c r="DO28" s="1027"/>
      <c r="DP28" s="1028"/>
      <c r="DQ28" s="1026"/>
      <c r="DR28" s="1027"/>
      <c r="DS28" s="1027"/>
      <c r="DT28" s="1027"/>
      <c r="DU28" s="1028"/>
      <c r="DV28" s="1029"/>
      <c r="DW28" s="1030"/>
      <c r="DX28" s="1030"/>
      <c r="DY28" s="1030"/>
      <c r="DZ28" s="1031"/>
      <c r="EA28" s="230"/>
    </row>
    <row r="29" spans="1:131" ht="26.25" customHeight="1" x14ac:dyDescent="0.2">
      <c r="A29" s="242">
        <v>2</v>
      </c>
      <c r="B29" s="1067" t="s">
        <v>390</v>
      </c>
      <c r="C29" s="1068"/>
      <c r="D29" s="1068"/>
      <c r="E29" s="1068"/>
      <c r="F29" s="1068"/>
      <c r="G29" s="1068"/>
      <c r="H29" s="1068"/>
      <c r="I29" s="1068"/>
      <c r="J29" s="1068"/>
      <c r="K29" s="1068"/>
      <c r="L29" s="1068"/>
      <c r="M29" s="1068"/>
      <c r="N29" s="1068"/>
      <c r="O29" s="1068"/>
      <c r="P29" s="1069"/>
      <c r="Q29" s="1075">
        <v>358</v>
      </c>
      <c r="R29" s="1076"/>
      <c r="S29" s="1076"/>
      <c r="T29" s="1076"/>
      <c r="U29" s="1076"/>
      <c r="V29" s="1076">
        <v>358</v>
      </c>
      <c r="W29" s="1076"/>
      <c r="X29" s="1076"/>
      <c r="Y29" s="1076"/>
      <c r="Z29" s="1076"/>
      <c r="AA29" s="1076" t="s">
        <v>550</v>
      </c>
      <c r="AB29" s="1076"/>
      <c r="AC29" s="1076"/>
      <c r="AD29" s="1076"/>
      <c r="AE29" s="1077"/>
      <c r="AF29" s="1072" t="s">
        <v>122</v>
      </c>
      <c r="AG29" s="1073"/>
      <c r="AH29" s="1073"/>
      <c r="AI29" s="1073"/>
      <c r="AJ29" s="1074"/>
      <c r="AK29" s="1017">
        <v>122</v>
      </c>
      <c r="AL29" s="1007"/>
      <c r="AM29" s="1007"/>
      <c r="AN29" s="1007"/>
      <c r="AO29" s="1007"/>
      <c r="AP29" s="1007">
        <v>26</v>
      </c>
      <c r="AQ29" s="1007"/>
      <c r="AR29" s="1007"/>
      <c r="AS29" s="1007"/>
      <c r="AT29" s="1007"/>
      <c r="AU29" s="1007">
        <v>6</v>
      </c>
      <c r="AV29" s="1007"/>
      <c r="AW29" s="1007"/>
      <c r="AX29" s="1007"/>
      <c r="AY29" s="1007"/>
      <c r="AZ29" s="1078" t="s">
        <v>580</v>
      </c>
      <c r="BA29" s="1078"/>
      <c r="BB29" s="1078"/>
      <c r="BC29" s="1078"/>
      <c r="BD29" s="1078"/>
      <c r="BE29" s="1008"/>
      <c r="BF29" s="1008"/>
      <c r="BG29" s="1008"/>
      <c r="BH29" s="1008"/>
      <c r="BI29" s="1009"/>
      <c r="BJ29" s="232"/>
      <c r="BK29" s="232"/>
      <c r="BL29" s="232"/>
      <c r="BM29" s="232"/>
      <c r="BN29" s="232"/>
      <c r="BO29" s="241"/>
      <c r="BP29" s="241"/>
      <c r="BQ29" s="238">
        <v>23</v>
      </c>
      <c r="BR29" s="239"/>
      <c r="BS29" s="1029"/>
      <c r="BT29" s="1030"/>
      <c r="BU29" s="1030"/>
      <c r="BV29" s="1030"/>
      <c r="BW29" s="1030"/>
      <c r="BX29" s="1030"/>
      <c r="BY29" s="1030"/>
      <c r="BZ29" s="1030"/>
      <c r="CA29" s="1030"/>
      <c r="CB29" s="1030"/>
      <c r="CC29" s="1030"/>
      <c r="CD29" s="1030"/>
      <c r="CE29" s="1030"/>
      <c r="CF29" s="1030"/>
      <c r="CG29" s="1051"/>
      <c r="CH29" s="1026"/>
      <c r="CI29" s="1027"/>
      <c r="CJ29" s="1027"/>
      <c r="CK29" s="1027"/>
      <c r="CL29" s="1028"/>
      <c r="CM29" s="1026"/>
      <c r="CN29" s="1027"/>
      <c r="CO29" s="1027"/>
      <c r="CP29" s="1027"/>
      <c r="CQ29" s="1028"/>
      <c r="CR29" s="1026"/>
      <c r="CS29" s="1027"/>
      <c r="CT29" s="1027"/>
      <c r="CU29" s="1027"/>
      <c r="CV29" s="1028"/>
      <c r="CW29" s="1026"/>
      <c r="CX29" s="1027"/>
      <c r="CY29" s="1027"/>
      <c r="CZ29" s="1027"/>
      <c r="DA29" s="1028"/>
      <c r="DB29" s="1026"/>
      <c r="DC29" s="1027"/>
      <c r="DD29" s="1027"/>
      <c r="DE29" s="1027"/>
      <c r="DF29" s="1028"/>
      <c r="DG29" s="1026"/>
      <c r="DH29" s="1027"/>
      <c r="DI29" s="1027"/>
      <c r="DJ29" s="1027"/>
      <c r="DK29" s="1028"/>
      <c r="DL29" s="1026"/>
      <c r="DM29" s="1027"/>
      <c r="DN29" s="1027"/>
      <c r="DO29" s="1027"/>
      <c r="DP29" s="1028"/>
      <c r="DQ29" s="1026"/>
      <c r="DR29" s="1027"/>
      <c r="DS29" s="1027"/>
      <c r="DT29" s="1027"/>
      <c r="DU29" s="1028"/>
      <c r="DV29" s="1029"/>
      <c r="DW29" s="1030"/>
      <c r="DX29" s="1030"/>
      <c r="DY29" s="1030"/>
      <c r="DZ29" s="1031"/>
      <c r="EA29" s="230"/>
    </row>
    <row r="30" spans="1:131" ht="26.25" customHeight="1" x14ac:dyDescent="0.2">
      <c r="A30" s="242">
        <v>3</v>
      </c>
      <c r="B30" s="1067" t="s">
        <v>391</v>
      </c>
      <c r="C30" s="1068"/>
      <c r="D30" s="1068"/>
      <c r="E30" s="1068"/>
      <c r="F30" s="1068"/>
      <c r="G30" s="1068"/>
      <c r="H30" s="1068"/>
      <c r="I30" s="1068"/>
      <c r="J30" s="1068"/>
      <c r="K30" s="1068"/>
      <c r="L30" s="1068"/>
      <c r="M30" s="1068"/>
      <c r="N30" s="1068"/>
      <c r="O30" s="1068"/>
      <c r="P30" s="1069"/>
      <c r="Q30" s="1075">
        <v>24224</v>
      </c>
      <c r="R30" s="1076"/>
      <c r="S30" s="1076"/>
      <c r="T30" s="1076"/>
      <c r="U30" s="1076"/>
      <c r="V30" s="1076">
        <v>23704</v>
      </c>
      <c r="W30" s="1076"/>
      <c r="X30" s="1076"/>
      <c r="Y30" s="1076"/>
      <c r="Z30" s="1076"/>
      <c r="AA30" s="1076">
        <v>520</v>
      </c>
      <c r="AB30" s="1076"/>
      <c r="AC30" s="1076"/>
      <c r="AD30" s="1076"/>
      <c r="AE30" s="1077"/>
      <c r="AF30" s="1072">
        <v>520</v>
      </c>
      <c r="AG30" s="1073"/>
      <c r="AH30" s="1073"/>
      <c r="AI30" s="1073"/>
      <c r="AJ30" s="1074"/>
      <c r="AK30" s="1017">
        <v>3554</v>
      </c>
      <c r="AL30" s="1007"/>
      <c r="AM30" s="1007"/>
      <c r="AN30" s="1007"/>
      <c r="AO30" s="1007"/>
      <c r="AP30" s="1007" t="s">
        <v>550</v>
      </c>
      <c r="AQ30" s="1007"/>
      <c r="AR30" s="1007"/>
      <c r="AS30" s="1007"/>
      <c r="AT30" s="1007"/>
      <c r="AU30" s="1007" t="s">
        <v>550</v>
      </c>
      <c r="AV30" s="1007"/>
      <c r="AW30" s="1007"/>
      <c r="AX30" s="1007"/>
      <c r="AY30" s="1007"/>
      <c r="AZ30" s="1078" t="s">
        <v>580</v>
      </c>
      <c r="BA30" s="1078"/>
      <c r="BB30" s="1078"/>
      <c r="BC30" s="1078"/>
      <c r="BD30" s="1078"/>
      <c r="BE30" s="1008"/>
      <c r="BF30" s="1008"/>
      <c r="BG30" s="1008"/>
      <c r="BH30" s="1008"/>
      <c r="BI30" s="1009"/>
      <c r="BJ30" s="232"/>
      <c r="BK30" s="232"/>
      <c r="BL30" s="232"/>
      <c r="BM30" s="232"/>
      <c r="BN30" s="232"/>
      <c r="BO30" s="241"/>
      <c r="BP30" s="241"/>
      <c r="BQ30" s="238">
        <v>24</v>
      </c>
      <c r="BR30" s="239"/>
      <c r="BS30" s="1029"/>
      <c r="BT30" s="1030"/>
      <c r="BU30" s="1030"/>
      <c r="BV30" s="1030"/>
      <c r="BW30" s="1030"/>
      <c r="BX30" s="1030"/>
      <c r="BY30" s="1030"/>
      <c r="BZ30" s="1030"/>
      <c r="CA30" s="1030"/>
      <c r="CB30" s="1030"/>
      <c r="CC30" s="1030"/>
      <c r="CD30" s="1030"/>
      <c r="CE30" s="1030"/>
      <c r="CF30" s="1030"/>
      <c r="CG30" s="1051"/>
      <c r="CH30" s="1026"/>
      <c r="CI30" s="1027"/>
      <c r="CJ30" s="1027"/>
      <c r="CK30" s="1027"/>
      <c r="CL30" s="1028"/>
      <c r="CM30" s="1026"/>
      <c r="CN30" s="1027"/>
      <c r="CO30" s="1027"/>
      <c r="CP30" s="1027"/>
      <c r="CQ30" s="1028"/>
      <c r="CR30" s="1026"/>
      <c r="CS30" s="1027"/>
      <c r="CT30" s="1027"/>
      <c r="CU30" s="1027"/>
      <c r="CV30" s="1028"/>
      <c r="CW30" s="1026"/>
      <c r="CX30" s="1027"/>
      <c r="CY30" s="1027"/>
      <c r="CZ30" s="1027"/>
      <c r="DA30" s="1028"/>
      <c r="DB30" s="1026"/>
      <c r="DC30" s="1027"/>
      <c r="DD30" s="1027"/>
      <c r="DE30" s="1027"/>
      <c r="DF30" s="1028"/>
      <c r="DG30" s="1026"/>
      <c r="DH30" s="1027"/>
      <c r="DI30" s="1027"/>
      <c r="DJ30" s="1027"/>
      <c r="DK30" s="1028"/>
      <c r="DL30" s="1026"/>
      <c r="DM30" s="1027"/>
      <c r="DN30" s="1027"/>
      <c r="DO30" s="1027"/>
      <c r="DP30" s="1028"/>
      <c r="DQ30" s="1026"/>
      <c r="DR30" s="1027"/>
      <c r="DS30" s="1027"/>
      <c r="DT30" s="1027"/>
      <c r="DU30" s="1028"/>
      <c r="DV30" s="1029"/>
      <c r="DW30" s="1030"/>
      <c r="DX30" s="1030"/>
      <c r="DY30" s="1030"/>
      <c r="DZ30" s="1031"/>
      <c r="EA30" s="230"/>
    </row>
    <row r="31" spans="1:131" ht="26.25" customHeight="1" x14ac:dyDescent="0.2">
      <c r="A31" s="242">
        <v>4</v>
      </c>
      <c r="B31" s="1067" t="s">
        <v>392</v>
      </c>
      <c r="C31" s="1068"/>
      <c r="D31" s="1068"/>
      <c r="E31" s="1068"/>
      <c r="F31" s="1068"/>
      <c r="G31" s="1068"/>
      <c r="H31" s="1068"/>
      <c r="I31" s="1068"/>
      <c r="J31" s="1068"/>
      <c r="K31" s="1068"/>
      <c r="L31" s="1068"/>
      <c r="M31" s="1068"/>
      <c r="N31" s="1068"/>
      <c r="O31" s="1068"/>
      <c r="P31" s="1069"/>
      <c r="Q31" s="1075">
        <v>2455</v>
      </c>
      <c r="R31" s="1076"/>
      <c r="S31" s="1076"/>
      <c r="T31" s="1076"/>
      <c r="U31" s="1076"/>
      <c r="V31" s="1076">
        <v>2407</v>
      </c>
      <c r="W31" s="1076"/>
      <c r="X31" s="1076"/>
      <c r="Y31" s="1076"/>
      <c r="Z31" s="1076"/>
      <c r="AA31" s="1076">
        <v>48</v>
      </c>
      <c r="AB31" s="1076"/>
      <c r="AC31" s="1076"/>
      <c r="AD31" s="1076"/>
      <c r="AE31" s="1077"/>
      <c r="AF31" s="1072">
        <v>48</v>
      </c>
      <c r="AG31" s="1073"/>
      <c r="AH31" s="1073"/>
      <c r="AI31" s="1073"/>
      <c r="AJ31" s="1074"/>
      <c r="AK31" s="1017">
        <v>538</v>
      </c>
      <c r="AL31" s="1007"/>
      <c r="AM31" s="1007"/>
      <c r="AN31" s="1007"/>
      <c r="AO31" s="1007"/>
      <c r="AP31" s="1007" t="s">
        <v>550</v>
      </c>
      <c r="AQ31" s="1007"/>
      <c r="AR31" s="1007"/>
      <c r="AS31" s="1007"/>
      <c r="AT31" s="1007"/>
      <c r="AU31" s="1007" t="s">
        <v>550</v>
      </c>
      <c r="AV31" s="1007"/>
      <c r="AW31" s="1007"/>
      <c r="AX31" s="1007"/>
      <c r="AY31" s="1007"/>
      <c r="AZ31" s="1078" t="s">
        <v>580</v>
      </c>
      <c r="BA31" s="1078"/>
      <c r="BB31" s="1078"/>
      <c r="BC31" s="1078"/>
      <c r="BD31" s="1078"/>
      <c r="BE31" s="1008"/>
      <c r="BF31" s="1008"/>
      <c r="BG31" s="1008"/>
      <c r="BH31" s="1008"/>
      <c r="BI31" s="1009"/>
      <c r="BJ31" s="232"/>
      <c r="BK31" s="232"/>
      <c r="BL31" s="232"/>
      <c r="BM31" s="232"/>
      <c r="BN31" s="232"/>
      <c r="BO31" s="241"/>
      <c r="BP31" s="241"/>
      <c r="BQ31" s="238">
        <v>25</v>
      </c>
      <c r="BR31" s="239"/>
      <c r="BS31" s="1029"/>
      <c r="BT31" s="1030"/>
      <c r="BU31" s="1030"/>
      <c r="BV31" s="1030"/>
      <c r="BW31" s="1030"/>
      <c r="BX31" s="1030"/>
      <c r="BY31" s="1030"/>
      <c r="BZ31" s="1030"/>
      <c r="CA31" s="1030"/>
      <c r="CB31" s="1030"/>
      <c r="CC31" s="1030"/>
      <c r="CD31" s="1030"/>
      <c r="CE31" s="1030"/>
      <c r="CF31" s="1030"/>
      <c r="CG31" s="1051"/>
      <c r="CH31" s="1026"/>
      <c r="CI31" s="1027"/>
      <c r="CJ31" s="1027"/>
      <c r="CK31" s="1027"/>
      <c r="CL31" s="1028"/>
      <c r="CM31" s="1026"/>
      <c r="CN31" s="1027"/>
      <c r="CO31" s="1027"/>
      <c r="CP31" s="1027"/>
      <c r="CQ31" s="1028"/>
      <c r="CR31" s="1026"/>
      <c r="CS31" s="1027"/>
      <c r="CT31" s="1027"/>
      <c r="CU31" s="1027"/>
      <c r="CV31" s="1028"/>
      <c r="CW31" s="1026"/>
      <c r="CX31" s="1027"/>
      <c r="CY31" s="1027"/>
      <c r="CZ31" s="1027"/>
      <c r="DA31" s="1028"/>
      <c r="DB31" s="1026"/>
      <c r="DC31" s="1027"/>
      <c r="DD31" s="1027"/>
      <c r="DE31" s="1027"/>
      <c r="DF31" s="1028"/>
      <c r="DG31" s="1026"/>
      <c r="DH31" s="1027"/>
      <c r="DI31" s="1027"/>
      <c r="DJ31" s="1027"/>
      <c r="DK31" s="1028"/>
      <c r="DL31" s="1026"/>
      <c r="DM31" s="1027"/>
      <c r="DN31" s="1027"/>
      <c r="DO31" s="1027"/>
      <c r="DP31" s="1028"/>
      <c r="DQ31" s="1026"/>
      <c r="DR31" s="1027"/>
      <c r="DS31" s="1027"/>
      <c r="DT31" s="1027"/>
      <c r="DU31" s="1028"/>
      <c r="DV31" s="1029"/>
      <c r="DW31" s="1030"/>
      <c r="DX31" s="1030"/>
      <c r="DY31" s="1030"/>
      <c r="DZ31" s="1031"/>
      <c r="EA31" s="230"/>
    </row>
    <row r="32" spans="1:131" ht="26.25" customHeight="1" x14ac:dyDescent="0.2">
      <c r="A32" s="242">
        <v>5</v>
      </c>
      <c r="B32" s="1067" t="s">
        <v>393</v>
      </c>
      <c r="C32" s="1068"/>
      <c r="D32" s="1068"/>
      <c r="E32" s="1068"/>
      <c r="F32" s="1068"/>
      <c r="G32" s="1068"/>
      <c r="H32" s="1068"/>
      <c r="I32" s="1068"/>
      <c r="J32" s="1068"/>
      <c r="K32" s="1068"/>
      <c r="L32" s="1068"/>
      <c r="M32" s="1068"/>
      <c r="N32" s="1068"/>
      <c r="O32" s="1068"/>
      <c r="P32" s="1069"/>
      <c r="Q32" s="1075">
        <v>2610</v>
      </c>
      <c r="R32" s="1076"/>
      <c r="S32" s="1076"/>
      <c r="T32" s="1076"/>
      <c r="U32" s="1076"/>
      <c r="V32" s="1076">
        <v>2863</v>
      </c>
      <c r="W32" s="1076"/>
      <c r="X32" s="1076"/>
      <c r="Y32" s="1076"/>
      <c r="Z32" s="1076"/>
      <c r="AA32" s="1076">
        <v>-253</v>
      </c>
      <c r="AB32" s="1076"/>
      <c r="AC32" s="1076"/>
      <c r="AD32" s="1076"/>
      <c r="AE32" s="1077"/>
      <c r="AF32" s="1072">
        <v>626</v>
      </c>
      <c r="AG32" s="1073"/>
      <c r="AH32" s="1073"/>
      <c r="AI32" s="1073"/>
      <c r="AJ32" s="1074"/>
      <c r="AK32" s="1017">
        <v>442</v>
      </c>
      <c r="AL32" s="1007"/>
      <c r="AM32" s="1007"/>
      <c r="AN32" s="1007"/>
      <c r="AO32" s="1007"/>
      <c r="AP32" s="1007">
        <v>1406</v>
      </c>
      <c r="AQ32" s="1007"/>
      <c r="AR32" s="1007"/>
      <c r="AS32" s="1007"/>
      <c r="AT32" s="1007"/>
      <c r="AU32" s="1007">
        <v>875</v>
      </c>
      <c r="AV32" s="1007"/>
      <c r="AW32" s="1007"/>
      <c r="AX32" s="1007"/>
      <c r="AY32" s="1007"/>
      <c r="AZ32" s="1078" t="s">
        <v>580</v>
      </c>
      <c r="BA32" s="1078"/>
      <c r="BB32" s="1078"/>
      <c r="BC32" s="1078"/>
      <c r="BD32" s="1078"/>
      <c r="BE32" s="1008" t="s">
        <v>394</v>
      </c>
      <c r="BF32" s="1008"/>
      <c r="BG32" s="1008"/>
      <c r="BH32" s="1008"/>
      <c r="BI32" s="1009"/>
      <c r="BJ32" s="232"/>
      <c r="BK32" s="232"/>
      <c r="BL32" s="232"/>
      <c r="BM32" s="232"/>
      <c r="BN32" s="232"/>
      <c r="BO32" s="241"/>
      <c r="BP32" s="241"/>
      <c r="BQ32" s="238">
        <v>26</v>
      </c>
      <c r="BR32" s="239"/>
      <c r="BS32" s="1029"/>
      <c r="BT32" s="1030"/>
      <c r="BU32" s="1030"/>
      <c r="BV32" s="1030"/>
      <c r="BW32" s="1030"/>
      <c r="BX32" s="1030"/>
      <c r="BY32" s="1030"/>
      <c r="BZ32" s="1030"/>
      <c r="CA32" s="1030"/>
      <c r="CB32" s="1030"/>
      <c r="CC32" s="1030"/>
      <c r="CD32" s="1030"/>
      <c r="CE32" s="1030"/>
      <c r="CF32" s="1030"/>
      <c r="CG32" s="1051"/>
      <c r="CH32" s="1026"/>
      <c r="CI32" s="1027"/>
      <c r="CJ32" s="1027"/>
      <c r="CK32" s="1027"/>
      <c r="CL32" s="1028"/>
      <c r="CM32" s="1026"/>
      <c r="CN32" s="1027"/>
      <c r="CO32" s="1027"/>
      <c r="CP32" s="1027"/>
      <c r="CQ32" s="1028"/>
      <c r="CR32" s="1026"/>
      <c r="CS32" s="1027"/>
      <c r="CT32" s="1027"/>
      <c r="CU32" s="1027"/>
      <c r="CV32" s="1028"/>
      <c r="CW32" s="1026"/>
      <c r="CX32" s="1027"/>
      <c r="CY32" s="1027"/>
      <c r="CZ32" s="1027"/>
      <c r="DA32" s="1028"/>
      <c r="DB32" s="1026"/>
      <c r="DC32" s="1027"/>
      <c r="DD32" s="1027"/>
      <c r="DE32" s="1027"/>
      <c r="DF32" s="1028"/>
      <c r="DG32" s="1026"/>
      <c r="DH32" s="1027"/>
      <c r="DI32" s="1027"/>
      <c r="DJ32" s="1027"/>
      <c r="DK32" s="1028"/>
      <c r="DL32" s="1026"/>
      <c r="DM32" s="1027"/>
      <c r="DN32" s="1027"/>
      <c r="DO32" s="1027"/>
      <c r="DP32" s="1028"/>
      <c r="DQ32" s="1026"/>
      <c r="DR32" s="1027"/>
      <c r="DS32" s="1027"/>
      <c r="DT32" s="1027"/>
      <c r="DU32" s="1028"/>
      <c r="DV32" s="1029"/>
      <c r="DW32" s="1030"/>
      <c r="DX32" s="1030"/>
      <c r="DY32" s="1030"/>
      <c r="DZ32" s="1031"/>
      <c r="EA32" s="230"/>
    </row>
    <row r="33" spans="1:131" ht="26.25" customHeight="1" x14ac:dyDescent="0.2">
      <c r="A33" s="242">
        <v>6</v>
      </c>
      <c r="B33" s="1067" t="s">
        <v>395</v>
      </c>
      <c r="C33" s="1068"/>
      <c r="D33" s="1068"/>
      <c r="E33" s="1068"/>
      <c r="F33" s="1068"/>
      <c r="G33" s="1068"/>
      <c r="H33" s="1068"/>
      <c r="I33" s="1068"/>
      <c r="J33" s="1068"/>
      <c r="K33" s="1068"/>
      <c r="L33" s="1068"/>
      <c r="M33" s="1068"/>
      <c r="N33" s="1068"/>
      <c r="O33" s="1068"/>
      <c r="P33" s="1069"/>
      <c r="Q33" s="1075">
        <v>7337</v>
      </c>
      <c r="R33" s="1076"/>
      <c r="S33" s="1076"/>
      <c r="T33" s="1076"/>
      <c r="U33" s="1076"/>
      <c r="V33" s="1076">
        <v>7563</v>
      </c>
      <c r="W33" s="1076"/>
      <c r="X33" s="1076"/>
      <c r="Y33" s="1076"/>
      <c r="Z33" s="1076"/>
      <c r="AA33" s="1076">
        <v>-226</v>
      </c>
      <c r="AB33" s="1076"/>
      <c r="AC33" s="1076"/>
      <c r="AD33" s="1076"/>
      <c r="AE33" s="1077"/>
      <c r="AF33" s="1072">
        <v>2696</v>
      </c>
      <c r="AG33" s="1073"/>
      <c r="AH33" s="1073"/>
      <c r="AI33" s="1073"/>
      <c r="AJ33" s="1074"/>
      <c r="AK33" s="1017">
        <v>3218</v>
      </c>
      <c r="AL33" s="1007"/>
      <c r="AM33" s="1007"/>
      <c r="AN33" s="1007"/>
      <c r="AO33" s="1007"/>
      <c r="AP33" s="1007">
        <v>1692</v>
      </c>
      <c r="AQ33" s="1007"/>
      <c r="AR33" s="1007"/>
      <c r="AS33" s="1007"/>
      <c r="AT33" s="1007"/>
      <c r="AU33" s="1007" t="s">
        <v>550</v>
      </c>
      <c r="AV33" s="1007"/>
      <c r="AW33" s="1007"/>
      <c r="AX33" s="1007"/>
      <c r="AY33" s="1007"/>
      <c r="AZ33" s="1078" t="s">
        <v>580</v>
      </c>
      <c r="BA33" s="1078"/>
      <c r="BB33" s="1078"/>
      <c r="BC33" s="1078"/>
      <c r="BD33" s="1078"/>
      <c r="BE33" s="1008" t="s">
        <v>394</v>
      </c>
      <c r="BF33" s="1008"/>
      <c r="BG33" s="1008"/>
      <c r="BH33" s="1008"/>
      <c r="BI33" s="1009"/>
      <c r="BJ33" s="232"/>
      <c r="BK33" s="232"/>
      <c r="BL33" s="232"/>
      <c r="BM33" s="232"/>
      <c r="BN33" s="232"/>
      <c r="BO33" s="241"/>
      <c r="BP33" s="241"/>
      <c r="BQ33" s="238">
        <v>27</v>
      </c>
      <c r="BR33" s="239"/>
      <c r="BS33" s="1029"/>
      <c r="BT33" s="1030"/>
      <c r="BU33" s="1030"/>
      <c r="BV33" s="1030"/>
      <c r="BW33" s="1030"/>
      <c r="BX33" s="1030"/>
      <c r="BY33" s="1030"/>
      <c r="BZ33" s="1030"/>
      <c r="CA33" s="1030"/>
      <c r="CB33" s="1030"/>
      <c r="CC33" s="1030"/>
      <c r="CD33" s="1030"/>
      <c r="CE33" s="1030"/>
      <c r="CF33" s="1030"/>
      <c r="CG33" s="1051"/>
      <c r="CH33" s="1026"/>
      <c r="CI33" s="1027"/>
      <c r="CJ33" s="1027"/>
      <c r="CK33" s="1027"/>
      <c r="CL33" s="1028"/>
      <c r="CM33" s="1026"/>
      <c r="CN33" s="1027"/>
      <c r="CO33" s="1027"/>
      <c r="CP33" s="1027"/>
      <c r="CQ33" s="1028"/>
      <c r="CR33" s="1026"/>
      <c r="CS33" s="1027"/>
      <c r="CT33" s="1027"/>
      <c r="CU33" s="1027"/>
      <c r="CV33" s="1028"/>
      <c r="CW33" s="1026"/>
      <c r="CX33" s="1027"/>
      <c r="CY33" s="1027"/>
      <c r="CZ33" s="1027"/>
      <c r="DA33" s="1028"/>
      <c r="DB33" s="1026"/>
      <c r="DC33" s="1027"/>
      <c r="DD33" s="1027"/>
      <c r="DE33" s="1027"/>
      <c r="DF33" s="1028"/>
      <c r="DG33" s="1026"/>
      <c r="DH33" s="1027"/>
      <c r="DI33" s="1027"/>
      <c r="DJ33" s="1027"/>
      <c r="DK33" s="1028"/>
      <c r="DL33" s="1026"/>
      <c r="DM33" s="1027"/>
      <c r="DN33" s="1027"/>
      <c r="DO33" s="1027"/>
      <c r="DP33" s="1028"/>
      <c r="DQ33" s="1026"/>
      <c r="DR33" s="1027"/>
      <c r="DS33" s="1027"/>
      <c r="DT33" s="1027"/>
      <c r="DU33" s="1028"/>
      <c r="DV33" s="1029"/>
      <c r="DW33" s="1030"/>
      <c r="DX33" s="1030"/>
      <c r="DY33" s="1030"/>
      <c r="DZ33" s="1031"/>
      <c r="EA33" s="230"/>
    </row>
    <row r="34" spans="1:131" ht="26.25" customHeight="1" x14ac:dyDescent="0.2">
      <c r="A34" s="242">
        <v>7</v>
      </c>
      <c r="B34" s="1067" t="s">
        <v>396</v>
      </c>
      <c r="C34" s="1068"/>
      <c r="D34" s="1068"/>
      <c r="E34" s="1068"/>
      <c r="F34" s="1068"/>
      <c r="G34" s="1068"/>
      <c r="H34" s="1068"/>
      <c r="I34" s="1068"/>
      <c r="J34" s="1068"/>
      <c r="K34" s="1068"/>
      <c r="L34" s="1068"/>
      <c r="M34" s="1068"/>
      <c r="N34" s="1068"/>
      <c r="O34" s="1068"/>
      <c r="P34" s="1069"/>
      <c r="Q34" s="1075">
        <v>6165</v>
      </c>
      <c r="R34" s="1076"/>
      <c r="S34" s="1076"/>
      <c r="T34" s="1076"/>
      <c r="U34" s="1076"/>
      <c r="V34" s="1076">
        <v>5146</v>
      </c>
      <c r="W34" s="1076"/>
      <c r="X34" s="1076"/>
      <c r="Y34" s="1076"/>
      <c r="Z34" s="1076"/>
      <c r="AA34" s="1076">
        <v>1018</v>
      </c>
      <c r="AB34" s="1076"/>
      <c r="AC34" s="1076"/>
      <c r="AD34" s="1076"/>
      <c r="AE34" s="1077"/>
      <c r="AF34" s="1072">
        <v>10822</v>
      </c>
      <c r="AG34" s="1073"/>
      <c r="AH34" s="1073"/>
      <c r="AI34" s="1073"/>
      <c r="AJ34" s="1074"/>
      <c r="AK34" s="1017">
        <v>383</v>
      </c>
      <c r="AL34" s="1007"/>
      <c r="AM34" s="1007"/>
      <c r="AN34" s="1007"/>
      <c r="AO34" s="1007"/>
      <c r="AP34" s="1007">
        <v>10711</v>
      </c>
      <c r="AQ34" s="1007"/>
      <c r="AR34" s="1007"/>
      <c r="AS34" s="1007"/>
      <c r="AT34" s="1007"/>
      <c r="AU34" s="1007">
        <v>1103</v>
      </c>
      <c r="AV34" s="1007"/>
      <c r="AW34" s="1007"/>
      <c r="AX34" s="1007"/>
      <c r="AY34" s="1007"/>
      <c r="AZ34" s="1078" t="s">
        <v>580</v>
      </c>
      <c r="BA34" s="1078"/>
      <c r="BB34" s="1078"/>
      <c r="BC34" s="1078"/>
      <c r="BD34" s="1078"/>
      <c r="BE34" s="1008" t="s">
        <v>394</v>
      </c>
      <c r="BF34" s="1008"/>
      <c r="BG34" s="1008"/>
      <c r="BH34" s="1008"/>
      <c r="BI34" s="1009"/>
      <c r="BJ34" s="232"/>
      <c r="BK34" s="232"/>
      <c r="BL34" s="232"/>
      <c r="BM34" s="232"/>
      <c r="BN34" s="232"/>
      <c r="BO34" s="241"/>
      <c r="BP34" s="241"/>
      <c r="BQ34" s="238">
        <v>28</v>
      </c>
      <c r="BR34" s="239"/>
      <c r="BS34" s="1029"/>
      <c r="BT34" s="1030"/>
      <c r="BU34" s="1030"/>
      <c r="BV34" s="1030"/>
      <c r="BW34" s="1030"/>
      <c r="BX34" s="1030"/>
      <c r="BY34" s="1030"/>
      <c r="BZ34" s="1030"/>
      <c r="CA34" s="1030"/>
      <c r="CB34" s="1030"/>
      <c r="CC34" s="1030"/>
      <c r="CD34" s="1030"/>
      <c r="CE34" s="1030"/>
      <c r="CF34" s="1030"/>
      <c r="CG34" s="1051"/>
      <c r="CH34" s="1026"/>
      <c r="CI34" s="1027"/>
      <c r="CJ34" s="1027"/>
      <c r="CK34" s="1027"/>
      <c r="CL34" s="1028"/>
      <c r="CM34" s="1026"/>
      <c r="CN34" s="1027"/>
      <c r="CO34" s="1027"/>
      <c r="CP34" s="1027"/>
      <c r="CQ34" s="1028"/>
      <c r="CR34" s="1026"/>
      <c r="CS34" s="1027"/>
      <c r="CT34" s="1027"/>
      <c r="CU34" s="1027"/>
      <c r="CV34" s="1028"/>
      <c r="CW34" s="1026"/>
      <c r="CX34" s="1027"/>
      <c r="CY34" s="1027"/>
      <c r="CZ34" s="1027"/>
      <c r="DA34" s="1028"/>
      <c r="DB34" s="1026"/>
      <c r="DC34" s="1027"/>
      <c r="DD34" s="1027"/>
      <c r="DE34" s="1027"/>
      <c r="DF34" s="1028"/>
      <c r="DG34" s="1026"/>
      <c r="DH34" s="1027"/>
      <c r="DI34" s="1027"/>
      <c r="DJ34" s="1027"/>
      <c r="DK34" s="1028"/>
      <c r="DL34" s="1026"/>
      <c r="DM34" s="1027"/>
      <c r="DN34" s="1027"/>
      <c r="DO34" s="1027"/>
      <c r="DP34" s="1028"/>
      <c r="DQ34" s="1026"/>
      <c r="DR34" s="1027"/>
      <c r="DS34" s="1027"/>
      <c r="DT34" s="1027"/>
      <c r="DU34" s="1028"/>
      <c r="DV34" s="1029"/>
      <c r="DW34" s="1030"/>
      <c r="DX34" s="1030"/>
      <c r="DY34" s="1030"/>
      <c r="DZ34" s="1031"/>
      <c r="EA34" s="230"/>
    </row>
    <row r="35" spans="1:131" ht="26.25" customHeight="1" x14ac:dyDescent="0.2">
      <c r="A35" s="242">
        <v>8</v>
      </c>
      <c r="B35" s="1067" t="s">
        <v>397</v>
      </c>
      <c r="C35" s="1068"/>
      <c r="D35" s="1068"/>
      <c r="E35" s="1068"/>
      <c r="F35" s="1068"/>
      <c r="G35" s="1068"/>
      <c r="H35" s="1068"/>
      <c r="I35" s="1068"/>
      <c r="J35" s="1068"/>
      <c r="K35" s="1068"/>
      <c r="L35" s="1068"/>
      <c r="M35" s="1068"/>
      <c r="N35" s="1068"/>
      <c r="O35" s="1068"/>
      <c r="P35" s="1069"/>
      <c r="Q35" s="1075">
        <v>8977</v>
      </c>
      <c r="R35" s="1076"/>
      <c r="S35" s="1076"/>
      <c r="T35" s="1076"/>
      <c r="U35" s="1076"/>
      <c r="V35" s="1076">
        <v>8672</v>
      </c>
      <c r="W35" s="1076"/>
      <c r="X35" s="1076"/>
      <c r="Y35" s="1076"/>
      <c r="Z35" s="1076"/>
      <c r="AA35" s="1076">
        <v>304</v>
      </c>
      <c r="AB35" s="1076"/>
      <c r="AC35" s="1076"/>
      <c r="AD35" s="1076"/>
      <c r="AE35" s="1077"/>
      <c r="AF35" s="1072">
        <v>30</v>
      </c>
      <c r="AG35" s="1073"/>
      <c r="AH35" s="1073"/>
      <c r="AI35" s="1073"/>
      <c r="AJ35" s="1074"/>
      <c r="AK35" s="1017">
        <v>4261</v>
      </c>
      <c r="AL35" s="1007"/>
      <c r="AM35" s="1007"/>
      <c r="AN35" s="1007"/>
      <c r="AO35" s="1007"/>
      <c r="AP35" s="1007">
        <v>84196</v>
      </c>
      <c r="AQ35" s="1007"/>
      <c r="AR35" s="1007"/>
      <c r="AS35" s="1007"/>
      <c r="AT35" s="1007"/>
      <c r="AU35" s="1007">
        <v>53296</v>
      </c>
      <c r="AV35" s="1007"/>
      <c r="AW35" s="1007"/>
      <c r="AX35" s="1007"/>
      <c r="AY35" s="1007"/>
      <c r="AZ35" s="1078" t="s">
        <v>580</v>
      </c>
      <c r="BA35" s="1078"/>
      <c r="BB35" s="1078"/>
      <c r="BC35" s="1078"/>
      <c r="BD35" s="1078"/>
      <c r="BE35" s="1008" t="s">
        <v>394</v>
      </c>
      <c r="BF35" s="1008"/>
      <c r="BG35" s="1008"/>
      <c r="BH35" s="1008"/>
      <c r="BI35" s="1009"/>
      <c r="BJ35" s="232"/>
      <c r="BK35" s="232"/>
      <c r="BL35" s="232"/>
      <c r="BM35" s="232"/>
      <c r="BN35" s="232"/>
      <c r="BO35" s="241"/>
      <c r="BP35" s="241"/>
      <c r="BQ35" s="238">
        <v>29</v>
      </c>
      <c r="BR35" s="239"/>
      <c r="BS35" s="1029"/>
      <c r="BT35" s="1030"/>
      <c r="BU35" s="1030"/>
      <c r="BV35" s="1030"/>
      <c r="BW35" s="1030"/>
      <c r="BX35" s="1030"/>
      <c r="BY35" s="1030"/>
      <c r="BZ35" s="1030"/>
      <c r="CA35" s="1030"/>
      <c r="CB35" s="1030"/>
      <c r="CC35" s="1030"/>
      <c r="CD35" s="1030"/>
      <c r="CE35" s="1030"/>
      <c r="CF35" s="1030"/>
      <c r="CG35" s="1051"/>
      <c r="CH35" s="1026"/>
      <c r="CI35" s="1027"/>
      <c r="CJ35" s="1027"/>
      <c r="CK35" s="1027"/>
      <c r="CL35" s="1028"/>
      <c r="CM35" s="1026"/>
      <c r="CN35" s="1027"/>
      <c r="CO35" s="1027"/>
      <c r="CP35" s="1027"/>
      <c r="CQ35" s="1028"/>
      <c r="CR35" s="1026"/>
      <c r="CS35" s="1027"/>
      <c r="CT35" s="1027"/>
      <c r="CU35" s="1027"/>
      <c r="CV35" s="1028"/>
      <c r="CW35" s="1026"/>
      <c r="CX35" s="1027"/>
      <c r="CY35" s="1027"/>
      <c r="CZ35" s="1027"/>
      <c r="DA35" s="1028"/>
      <c r="DB35" s="1026"/>
      <c r="DC35" s="1027"/>
      <c r="DD35" s="1027"/>
      <c r="DE35" s="1027"/>
      <c r="DF35" s="1028"/>
      <c r="DG35" s="1026"/>
      <c r="DH35" s="1027"/>
      <c r="DI35" s="1027"/>
      <c r="DJ35" s="1027"/>
      <c r="DK35" s="1028"/>
      <c r="DL35" s="1026"/>
      <c r="DM35" s="1027"/>
      <c r="DN35" s="1027"/>
      <c r="DO35" s="1027"/>
      <c r="DP35" s="1028"/>
      <c r="DQ35" s="1026"/>
      <c r="DR35" s="1027"/>
      <c r="DS35" s="1027"/>
      <c r="DT35" s="1027"/>
      <c r="DU35" s="1028"/>
      <c r="DV35" s="1029"/>
      <c r="DW35" s="1030"/>
      <c r="DX35" s="1030"/>
      <c r="DY35" s="1030"/>
      <c r="DZ35" s="1031"/>
      <c r="EA35" s="230"/>
    </row>
    <row r="36" spans="1:131" ht="26.25" customHeight="1" x14ac:dyDescent="0.2">
      <c r="A36" s="242">
        <v>9</v>
      </c>
      <c r="B36" s="1067"/>
      <c r="C36" s="1068"/>
      <c r="D36" s="1068"/>
      <c r="E36" s="1068"/>
      <c r="F36" s="1068"/>
      <c r="G36" s="1068"/>
      <c r="H36" s="1068"/>
      <c r="I36" s="1068"/>
      <c r="J36" s="1068"/>
      <c r="K36" s="1068"/>
      <c r="L36" s="1068"/>
      <c r="M36" s="1068"/>
      <c r="N36" s="1068"/>
      <c r="O36" s="1068"/>
      <c r="P36" s="1069"/>
      <c r="Q36" s="1075"/>
      <c r="R36" s="1076"/>
      <c r="S36" s="1076"/>
      <c r="T36" s="1076"/>
      <c r="U36" s="1076"/>
      <c r="V36" s="1076"/>
      <c r="W36" s="1076"/>
      <c r="X36" s="1076"/>
      <c r="Y36" s="1076"/>
      <c r="Z36" s="1076"/>
      <c r="AA36" s="1076"/>
      <c r="AB36" s="1076"/>
      <c r="AC36" s="1076"/>
      <c r="AD36" s="1076"/>
      <c r="AE36" s="1077"/>
      <c r="AF36" s="1072"/>
      <c r="AG36" s="1073"/>
      <c r="AH36" s="1073"/>
      <c r="AI36" s="1073"/>
      <c r="AJ36" s="1074"/>
      <c r="AK36" s="1017"/>
      <c r="AL36" s="1007"/>
      <c r="AM36" s="1007"/>
      <c r="AN36" s="1007"/>
      <c r="AO36" s="1007"/>
      <c r="AP36" s="1007"/>
      <c r="AQ36" s="1007"/>
      <c r="AR36" s="1007"/>
      <c r="AS36" s="1007"/>
      <c r="AT36" s="1007"/>
      <c r="AU36" s="1007"/>
      <c r="AV36" s="1007"/>
      <c r="AW36" s="1007"/>
      <c r="AX36" s="1007"/>
      <c r="AY36" s="1007"/>
      <c r="AZ36" s="1078"/>
      <c r="BA36" s="1078"/>
      <c r="BB36" s="1078"/>
      <c r="BC36" s="1078"/>
      <c r="BD36" s="1078"/>
      <c r="BE36" s="1008"/>
      <c r="BF36" s="1008"/>
      <c r="BG36" s="1008"/>
      <c r="BH36" s="1008"/>
      <c r="BI36" s="1009"/>
      <c r="BJ36" s="232"/>
      <c r="BK36" s="232"/>
      <c r="BL36" s="232"/>
      <c r="BM36" s="232"/>
      <c r="BN36" s="232"/>
      <c r="BO36" s="241"/>
      <c r="BP36" s="241"/>
      <c r="BQ36" s="238">
        <v>30</v>
      </c>
      <c r="BR36" s="239"/>
      <c r="BS36" s="1029"/>
      <c r="BT36" s="1030"/>
      <c r="BU36" s="1030"/>
      <c r="BV36" s="1030"/>
      <c r="BW36" s="1030"/>
      <c r="BX36" s="1030"/>
      <c r="BY36" s="1030"/>
      <c r="BZ36" s="1030"/>
      <c r="CA36" s="1030"/>
      <c r="CB36" s="1030"/>
      <c r="CC36" s="1030"/>
      <c r="CD36" s="1030"/>
      <c r="CE36" s="1030"/>
      <c r="CF36" s="1030"/>
      <c r="CG36" s="1051"/>
      <c r="CH36" s="1026"/>
      <c r="CI36" s="1027"/>
      <c r="CJ36" s="1027"/>
      <c r="CK36" s="1027"/>
      <c r="CL36" s="1028"/>
      <c r="CM36" s="1026"/>
      <c r="CN36" s="1027"/>
      <c r="CO36" s="1027"/>
      <c r="CP36" s="1027"/>
      <c r="CQ36" s="1028"/>
      <c r="CR36" s="1026"/>
      <c r="CS36" s="1027"/>
      <c r="CT36" s="1027"/>
      <c r="CU36" s="1027"/>
      <c r="CV36" s="1028"/>
      <c r="CW36" s="1026"/>
      <c r="CX36" s="1027"/>
      <c r="CY36" s="1027"/>
      <c r="CZ36" s="1027"/>
      <c r="DA36" s="1028"/>
      <c r="DB36" s="1026"/>
      <c r="DC36" s="1027"/>
      <c r="DD36" s="1027"/>
      <c r="DE36" s="1027"/>
      <c r="DF36" s="1028"/>
      <c r="DG36" s="1026"/>
      <c r="DH36" s="1027"/>
      <c r="DI36" s="1027"/>
      <c r="DJ36" s="1027"/>
      <c r="DK36" s="1028"/>
      <c r="DL36" s="1026"/>
      <c r="DM36" s="1027"/>
      <c r="DN36" s="1027"/>
      <c r="DO36" s="1027"/>
      <c r="DP36" s="1028"/>
      <c r="DQ36" s="1026"/>
      <c r="DR36" s="1027"/>
      <c r="DS36" s="1027"/>
      <c r="DT36" s="1027"/>
      <c r="DU36" s="1028"/>
      <c r="DV36" s="1029"/>
      <c r="DW36" s="1030"/>
      <c r="DX36" s="1030"/>
      <c r="DY36" s="1030"/>
      <c r="DZ36" s="1031"/>
      <c r="EA36" s="230"/>
    </row>
    <row r="37" spans="1:131" ht="26.25" customHeight="1" x14ac:dyDescent="0.2">
      <c r="A37" s="242">
        <v>10</v>
      </c>
      <c r="B37" s="1067"/>
      <c r="C37" s="1068"/>
      <c r="D37" s="1068"/>
      <c r="E37" s="1068"/>
      <c r="F37" s="1068"/>
      <c r="G37" s="1068"/>
      <c r="H37" s="1068"/>
      <c r="I37" s="1068"/>
      <c r="J37" s="1068"/>
      <c r="K37" s="1068"/>
      <c r="L37" s="1068"/>
      <c r="M37" s="1068"/>
      <c r="N37" s="1068"/>
      <c r="O37" s="1068"/>
      <c r="P37" s="1069"/>
      <c r="Q37" s="1075"/>
      <c r="R37" s="1076"/>
      <c r="S37" s="1076"/>
      <c r="T37" s="1076"/>
      <c r="U37" s="1076"/>
      <c r="V37" s="1076"/>
      <c r="W37" s="1076"/>
      <c r="X37" s="1076"/>
      <c r="Y37" s="1076"/>
      <c r="Z37" s="1076"/>
      <c r="AA37" s="1076"/>
      <c r="AB37" s="1076"/>
      <c r="AC37" s="1076"/>
      <c r="AD37" s="1076"/>
      <c r="AE37" s="1077"/>
      <c r="AF37" s="1072"/>
      <c r="AG37" s="1073"/>
      <c r="AH37" s="1073"/>
      <c r="AI37" s="1073"/>
      <c r="AJ37" s="1074"/>
      <c r="AK37" s="1017"/>
      <c r="AL37" s="1007"/>
      <c r="AM37" s="1007"/>
      <c r="AN37" s="1007"/>
      <c r="AO37" s="1007"/>
      <c r="AP37" s="1007"/>
      <c r="AQ37" s="1007"/>
      <c r="AR37" s="1007"/>
      <c r="AS37" s="1007"/>
      <c r="AT37" s="1007"/>
      <c r="AU37" s="1007"/>
      <c r="AV37" s="1007"/>
      <c r="AW37" s="1007"/>
      <c r="AX37" s="1007"/>
      <c r="AY37" s="1007"/>
      <c r="AZ37" s="1078"/>
      <c r="BA37" s="1078"/>
      <c r="BB37" s="1078"/>
      <c r="BC37" s="1078"/>
      <c r="BD37" s="1078"/>
      <c r="BE37" s="1008"/>
      <c r="BF37" s="1008"/>
      <c r="BG37" s="1008"/>
      <c r="BH37" s="1008"/>
      <c r="BI37" s="1009"/>
      <c r="BJ37" s="232"/>
      <c r="BK37" s="232"/>
      <c r="BL37" s="232"/>
      <c r="BM37" s="232"/>
      <c r="BN37" s="232"/>
      <c r="BO37" s="241"/>
      <c r="BP37" s="241"/>
      <c r="BQ37" s="238">
        <v>31</v>
      </c>
      <c r="BR37" s="239"/>
      <c r="BS37" s="1029"/>
      <c r="BT37" s="1030"/>
      <c r="BU37" s="1030"/>
      <c r="BV37" s="1030"/>
      <c r="BW37" s="1030"/>
      <c r="BX37" s="1030"/>
      <c r="BY37" s="1030"/>
      <c r="BZ37" s="1030"/>
      <c r="CA37" s="1030"/>
      <c r="CB37" s="1030"/>
      <c r="CC37" s="1030"/>
      <c r="CD37" s="1030"/>
      <c r="CE37" s="1030"/>
      <c r="CF37" s="1030"/>
      <c r="CG37" s="1051"/>
      <c r="CH37" s="1026"/>
      <c r="CI37" s="1027"/>
      <c r="CJ37" s="1027"/>
      <c r="CK37" s="1027"/>
      <c r="CL37" s="1028"/>
      <c r="CM37" s="1026"/>
      <c r="CN37" s="1027"/>
      <c r="CO37" s="1027"/>
      <c r="CP37" s="1027"/>
      <c r="CQ37" s="1028"/>
      <c r="CR37" s="1026"/>
      <c r="CS37" s="1027"/>
      <c r="CT37" s="1027"/>
      <c r="CU37" s="1027"/>
      <c r="CV37" s="1028"/>
      <c r="CW37" s="1026"/>
      <c r="CX37" s="1027"/>
      <c r="CY37" s="1027"/>
      <c r="CZ37" s="1027"/>
      <c r="DA37" s="1028"/>
      <c r="DB37" s="1026"/>
      <c r="DC37" s="1027"/>
      <c r="DD37" s="1027"/>
      <c r="DE37" s="1027"/>
      <c r="DF37" s="1028"/>
      <c r="DG37" s="1026"/>
      <c r="DH37" s="1027"/>
      <c r="DI37" s="1027"/>
      <c r="DJ37" s="1027"/>
      <c r="DK37" s="1028"/>
      <c r="DL37" s="1026"/>
      <c r="DM37" s="1027"/>
      <c r="DN37" s="1027"/>
      <c r="DO37" s="1027"/>
      <c r="DP37" s="1028"/>
      <c r="DQ37" s="1026"/>
      <c r="DR37" s="1027"/>
      <c r="DS37" s="1027"/>
      <c r="DT37" s="1027"/>
      <c r="DU37" s="1028"/>
      <c r="DV37" s="1029"/>
      <c r="DW37" s="1030"/>
      <c r="DX37" s="1030"/>
      <c r="DY37" s="1030"/>
      <c r="DZ37" s="1031"/>
      <c r="EA37" s="230"/>
    </row>
    <row r="38" spans="1:131" ht="26.25" customHeight="1" x14ac:dyDescent="0.2">
      <c r="A38" s="242">
        <v>11</v>
      </c>
      <c r="B38" s="1067"/>
      <c r="C38" s="1068"/>
      <c r="D38" s="1068"/>
      <c r="E38" s="1068"/>
      <c r="F38" s="1068"/>
      <c r="G38" s="1068"/>
      <c r="H38" s="1068"/>
      <c r="I38" s="1068"/>
      <c r="J38" s="1068"/>
      <c r="K38" s="1068"/>
      <c r="L38" s="1068"/>
      <c r="M38" s="1068"/>
      <c r="N38" s="1068"/>
      <c r="O38" s="1068"/>
      <c r="P38" s="1069"/>
      <c r="Q38" s="1075"/>
      <c r="R38" s="1076"/>
      <c r="S38" s="1076"/>
      <c r="T38" s="1076"/>
      <c r="U38" s="1076"/>
      <c r="V38" s="1076"/>
      <c r="W38" s="1076"/>
      <c r="X38" s="1076"/>
      <c r="Y38" s="1076"/>
      <c r="Z38" s="1076"/>
      <c r="AA38" s="1076"/>
      <c r="AB38" s="1076"/>
      <c r="AC38" s="1076"/>
      <c r="AD38" s="1076"/>
      <c r="AE38" s="1077"/>
      <c r="AF38" s="1072"/>
      <c r="AG38" s="1073"/>
      <c r="AH38" s="1073"/>
      <c r="AI38" s="1073"/>
      <c r="AJ38" s="1074"/>
      <c r="AK38" s="1017"/>
      <c r="AL38" s="1007"/>
      <c r="AM38" s="1007"/>
      <c r="AN38" s="1007"/>
      <c r="AO38" s="1007"/>
      <c r="AP38" s="1007"/>
      <c r="AQ38" s="1007"/>
      <c r="AR38" s="1007"/>
      <c r="AS38" s="1007"/>
      <c r="AT38" s="1007"/>
      <c r="AU38" s="1007"/>
      <c r="AV38" s="1007"/>
      <c r="AW38" s="1007"/>
      <c r="AX38" s="1007"/>
      <c r="AY38" s="1007"/>
      <c r="AZ38" s="1078"/>
      <c r="BA38" s="1078"/>
      <c r="BB38" s="1078"/>
      <c r="BC38" s="1078"/>
      <c r="BD38" s="1078"/>
      <c r="BE38" s="1008"/>
      <c r="BF38" s="1008"/>
      <c r="BG38" s="1008"/>
      <c r="BH38" s="1008"/>
      <c r="BI38" s="1009"/>
      <c r="BJ38" s="232"/>
      <c r="BK38" s="232"/>
      <c r="BL38" s="232"/>
      <c r="BM38" s="232"/>
      <c r="BN38" s="232"/>
      <c r="BO38" s="241"/>
      <c r="BP38" s="241"/>
      <c r="BQ38" s="238">
        <v>32</v>
      </c>
      <c r="BR38" s="239"/>
      <c r="BS38" s="1029"/>
      <c r="BT38" s="1030"/>
      <c r="BU38" s="1030"/>
      <c r="BV38" s="1030"/>
      <c r="BW38" s="1030"/>
      <c r="BX38" s="1030"/>
      <c r="BY38" s="1030"/>
      <c r="BZ38" s="1030"/>
      <c r="CA38" s="1030"/>
      <c r="CB38" s="1030"/>
      <c r="CC38" s="1030"/>
      <c r="CD38" s="1030"/>
      <c r="CE38" s="1030"/>
      <c r="CF38" s="1030"/>
      <c r="CG38" s="1051"/>
      <c r="CH38" s="1026"/>
      <c r="CI38" s="1027"/>
      <c r="CJ38" s="1027"/>
      <c r="CK38" s="1027"/>
      <c r="CL38" s="1028"/>
      <c r="CM38" s="1026"/>
      <c r="CN38" s="1027"/>
      <c r="CO38" s="1027"/>
      <c r="CP38" s="1027"/>
      <c r="CQ38" s="1028"/>
      <c r="CR38" s="1026"/>
      <c r="CS38" s="1027"/>
      <c r="CT38" s="1027"/>
      <c r="CU38" s="1027"/>
      <c r="CV38" s="1028"/>
      <c r="CW38" s="1026"/>
      <c r="CX38" s="1027"/>
      <c r="CY38" s="1027"/>
      <c r="CZ38" s="1027"/>
      <c r="DA38" s="1028"/>
      <c r="DB38" s="1026"/>
      <c r="DC38" s="1027"/>
      <c r="DD38" s="1027"/>
      <c r="DE38" s="1027"/>
      <c r="DF38" s="1028"/>
      <c r="DG38" s="1026"/>
      <c r="DH38" s="1027"/>
      <c r="DI38" s="1027"/>
      <c r="DJ38" s="1027"/>
      <c r="DK38" s="1028"/>
      <c r="DL38" s="1026"/>
      <c r="DM38" s="1027"/>
      <c r="DN38" s="1027"/>
      <c r="DO38" s="1027"/>
      <c r="DP38" s="1028"/>
      <c r="DQ38" s="1026"/>
      <c r="DR38" s="1027"/>
      <c r="DS38" s="1027"/>
      <c r="DT38" s="1027"/>
      <c r="DU38" s="1028"/>
      <c r="DV38" s="1029"/>
      <c r="DW38" s="1030"/>
      <c r="DX38" s="1030"/>
      <c r="DY38" s="1030"/>
      <c r="DZ38" s="1031"/>
      <c r="EA38" s="230"/>
    </row>
    <row r="39" spans="1:131" ht="26.25" customHeight="1" x14ac:dyDescent="0.2">
      <c r="A39" s="242">
        <v>12</v>
      </c>
      <c r="B39" s="1067"/>
      <c r="C39" s="1068"/>
      <c r="D39" s="1068"/>
      <c r="E39" s="1068"/>
      <c r="F39" s="1068"/>
      <c r="G39" s="1068"/>
      <c r="H39" s="1068"/>
      <c r="I39" s="1068"/>
      <c r="J39" s="1068"/>
      <c r="K39" s="1068"/>
      <c r="L39" s="1068"/>
      <c r="M39" s="1068"/>
      <c r="N39" s="1068"/>
      <c r="O39" s="1068"/>
      <c r="P39" s="1069"/>
      <c r="Q39" s="1075"/>
      <c r="R39" s="1076"/>
      <c r="S39" s="1076"/>
      <c r="T39" s="1076"/>
      <c r="U39" s="1076"/>
      <c r="V39" s="1076"/>
      <c r="W39" s="1076"/>
      <c r="X39" s="1076"/>
      <c r="Y39" s="1076"/>
      <c r="Z39" s="1076"/>
      <c r="AA39" s="1076"/>
      <c r="AB39" s="1076"/>
      <c r="AC39" s="1076"/>
      <c r="AD39" s="1076"/>
      <c r="AE39" s="1077"/>
      <c r="AF39" s="1072"/>
      <c r="AG39" s="1073"/>
      <c r="AH39" s="1073"/>
      <c r="AI39" s="1073"/>
      <c r="AJ39" s="1074"/>
      <c r="AK39" s="1017"/>
      <c r="AL39" s="1007"/>
      <c r="AM39" s="1007"/>
      <c r="AN39" s="1007"/>
      <c r="AO39" s="1007"/>
      <c r="AP39" s="1007"/>
      <c r="AQ39" s="1007"/>
      <c r="AR39" s="1007"/>
      <c r="AS39" s="1007"/>
      <c r="AT39" s="1007"/>
      <c r="AU39" s="1007"/>
      <c r="AV39" s="1007"/>
      <c r="AW39" s="1007"/>
      <c r="AX39" s="1007"/>
      <c r="AY39" s="1007"/>
      <c r="AZ39" s="1078"/>
      <c r="BA39" s="1078"/>
      <c r="BB39" s="1078"/>
      <c r="BC39" s="1078"/>
      <c r="BD39" s="1078"/>
      <c r="BE39" s="1008"/>
      <c r="BF39" s="1008"/>
      <c r="BG39" s="1008"/>
      <c r="BH39" s="1008"/>
      <c r="BI39" s="1009"/>
      <c r="BJ39" s="232"/>
      <c r="BK39" s="232"/>
      <c r="BL39" s="232"/>
      <c r="BM39" s="232"/>
      <c r="BN39" s="232"/>
      <c r="BO39" s="241"/>
      <c r="BP39" s="241"/>
      <c r="BQ39" s="238">
        <v>33</v>
      </c>
      <c r="BR39" s="239"/>
      <c r="BS39" s="1029"/>
      <c r="BT39" s="1030"/>
      <c r="BU39" s="1030"/>
      <c r="BV39" s="1030"/>
      <c r="BW39" s="1030"/>
      <c r="BX39" s="1030"/>
      <c r="BY39" s="1030"/>
      <c r="BZ39" s="1030"/>
      <c r="CA39" s="1030"/>
      <c r="CB39" s="1030"/>
      <c r="CC39" s="1030"/>
      <c r="CD39" s="1030"/>
      <c r="CE39" s="1030"/>
      <c r="CF39" s="1030"/>
      <c r="CG39" s="1051"/>
      <c r="CH39" s="1026"/>
      <c r="CI39" s="1027"/>
      <c r="CJ39" s="1027"/>
      <c r="CK39" s="1027"/>
      <c r="CL39" s="1028"/>
      <c r="CM39" s="1026"/>
      <c r="CN39" s="1027"/>
      <c r="CO39" s="1027"/>
      <c r="CP39" s="1027"/>
      <c r="CQ39" s="1028"/>
      <c r="CR39" s="1026"/>
      <c r="CS39" s="1027"/>
      <c r="CT39" s="1027"/>
      <c r="CU39" s="1027"/>
      <c r="CV39" s="1028"/>
      <c r="CW39" s="1026"/>
      <c r="CX39" s="1027"/>
      <c r="CY39" s="1027"/>
      <c r="CZ39" s="1027"/>
      <c r="DA39" s="1028"/>
      <c r="DB39" s="1026"/>
      <c r="DC39" s="1027"/>
      <c r="DD39" s="1027"/>
      <c r="DE39" s="1027"/>
      <c r="DF39" s="1028"/>
      <c r="DG39" s="1026"/>
      <c r="DH39" s="1027"/>
      <c r="DI39" s="1027"/>
      <c r="DJ39" s="1027"/>
      <c r="DK39" s="1028"/>
      <c r="DL39" s="1026"/>
      <c r="DM39" s="1027"/>
      <c r="DN39" s="1027"/>
      <c r="DO39" s="1027"/>
      <c r="DP39" s="1028"/>
      <c r="DQ39" s="1026"/>
      <c r="DR39" s="1027"/>
      <c r="DS39" s="1027"/>
      <c r="DT39" s="1027"/>
      <c r="DU39" s="1028"/>
      <c r="DV39" s="1029"/>
      <c r="DW39" s="1030"/>
      <c r="DX39" s="1030"/>
      <c r="DY39" s="1030"/>
      <c r="DZ39" s="1031"/>
      <c r="EA39" s="230"/>
    </row>
    <row r="40" spans="1:131" ht="26.25" customHeight="1" x14ac:dyDescent="0.2">
      <c r="A40" s="238">
        <v>13</v>
      </c>
      <c r="B40" s="1067"/>
      <c r="C40" s="1068"/>
      <c r="D40" s="1068"/>
      <c r="E40" s="1068"/>
      <c r="F40" s="1068"/>
      <c r="G40" s="1068"/>
      <c r="H40" s="1068"/>
      <c r="I40" s="1068"/>
      <c r="J40" s="1068"/>
      <c r="K40" s="1068"/>
      <c r="L40" s="1068"/>
      <c r="M40" s="1068"/>
      <c r="N40" s="1068"/>
      <c r="O40" s="1068"/>
      <c r="P40" s="1069"/>
      <c r="Q40" s="1075"/>
      <c r="R40" s="1076"/>
      <c r="S40" s="1076"/>
      <c r="T40" s="1076"/>
      <c r="U40" s="1076"/>
      <c r="V40" s="1076"/>
      <c r="W40" s="1076"/>
      <c r="X40" s="1076"/>
      <c r="Y40" s="1076"/>
      <c r="Z40" s="1076"/>
      <c r="AA40" s="1076"/>
      <c r="AB40" s="1076"/>
      <c r="AC40" s="1076"/>
      <c r="AD40" s="1076"/>
      <c r="AE40" s="1077"/>
      <c r="AF40" s="1072"/>
      <c r="AG40" s="1073"/>
      <c r="AH40" s="1073"/>
      <c r="AI40" s="1073"/>
      <c r="AJ40" s="1074"/>
      <c r="AK40" s="1017"/>
      <c r="AL40" s="1007"/>
      <c r="AM40" s="1007"/>
      <c r="AN40" s="1007"/>
      <c r="AO40" s="1007"/>
      <c r="AP40" s="1007"/>
      <c r="AQ40" s="1007"/>
      <c r="AR40" s="1007"/>
      <c r="AS40" s="1007"/>
      <c r="AT40" s="1007"/>
      <c r="AU40" s="1007"/>
      <c r="AV40" s="1007"/>
      <c r="AW40" s="1007"/>
      <c r="AX40" s="1007"/>
      <c r="AY40" s="1007"/>
      <c r="AZ40" s="1078"/>
      <c r="BA40" s="1078"/>
      <c r="BB40" s="1078"/>
      <c r="BC40" s="1078"/>
      <c r="BD40" s="1078"/>
      <c r="BE40" s="1008"/>
      <c r="BF40" s="1008"/>
      <c r="BG40" s="1008"/>
      <c r="BH40" s="1008"/>
      <c r="BI40" s="1009"/>
      <c r="BJ40" s="232"/>
      <c r="BK40" s="232"/>
      <c r="BL40" s="232"/>
      <c r="BM40" s="232"/>
      <c r="BN40" s="232"/>
      <c r="BO40" s="241"/>
      <c r="BP40" s="241"/>
      <c r="BQ40" s="238">
        <v>34</v>
      </c>
      <c r="BR40" s="239"/>
      <c r="BS40" s="1029"/>
      <c r="BT40" s="1030"/>
      <c r="BU40" s="1030"/>
      <c r="BV40" s="1030"/>
      <c r="BW40" s="1030"/>
      <c r="BX40" s="1030"/>
      <c r="BY40" s="1030"/>
      <c r="BZ40" s="1030"/>
      <c r="CA40" s="1030"/>
      <c r="CB40" s="1030"/>
      <c r="CC40" s="1030"/>
      <c r="CD40" s="1030"/>
      <c r="CE40" s="1030"/>
      <c r="CF40" s="1030"/>
      <c r="CG40" s="1051"/>
      <c r="CH40" s="1026"/>
      <c r="CI40" s="1027"/>
      <c r="CJ40" s="1027"/>
      <c r="CK40" s="1027"/>
      <c r="CL40" s="1028"/>
      <c r="CM40" s="1026"/>
      <c r="CN40" s="1027"/>
      <c r="CO40" s="1027"/>
      <c r="CP40" s="1027"/>
      <c r="CQ40" s="1028"/>
      <c r="CR40" s="1026"/>
      <c r="CS40" s="1027"/>
      <c r="CT40" s="1027"/>
      <c r="CU40" s="1027"/>
      <c r="CV40" s="1028"/>
      <c r="CW40" s="1026"/>
      <c r="CX40" s="1027"/>
      <c r="CY40" s="1027"/>
      <c r="CZ40" s="1027"/>
      <c r="DA40" s="1028"/>
      <c r="DB40" s="1026"/>
      <c r="DC40" s="1027"/>
      <c r="DD40" s="1027"/>
      <c r="DE40" s="1027"/>
      <c r="DF40" s="1028"/>
      <c r="DG40" s="1026"/>
      <c r="DH40" s="1027"/>
      <c r="DI40" s="1027"/>
      <c r="DJ40" s="1027"/>
      <c r="DK40" s="1028"/>
      <c r="DL40" s="1026"/>
      <c r="DM40" s="1027"/>
      <c r="DN40" s="1027"/>
      <c r="DO40" s="1027"/>
      <c r="DP40" s="1028"/>
      <c r="DQ40" s="1026"/>
      <c r="DR40" s="1027"/>
      <c r="DS40" s="1027"/>
      <c r="DT40" s="1027"/>
      <c r="DU40" s="1028"/>
      <c r="DV40" s="1029"/>
      <c r="DW40" s="1030"/>
      <c r="DX40" s="1030"/>
      <c r="DY40" s="1030"/>
      <c r="DZ40" s="1031"/>
      <c r="EA40" s="230"/>
    </row>
    <row r="41" spans="1:131" ht="26.25" customHeight="1" x14ac:dyDescent="0.2">
      <c r="A41" s="238">
        <v>14</v>
      </c>
      <c r="B41" s="1067"/>
      <c r="C41" s="1068"/>
      <c r="D41" s="1068"/>
      <c r="E41" s="1068"/>
      <c r="F41" s="1068"/>
      <c r="G41" s="1068"/>
      <c r="H41" s="1068"/>
      <c r="I41" s="1068"/>
      <c r="J41" s="1068"/>
      <c r="K41" s="1068"/>
      <c r="L41" s="1068"/>
      <c r="M41" s="1068"/>
      <c r="N41" s="1068"/>
      <c r="O41" s="1068"/>
      <c r="P41" s="1069"/>
      <c r="Q41" s="1075"/>
      <c r="R41" s="1076"/>
      <c r="S41" s="1076"/>
      <c r="T41" s="1076"/>
      <c r="U41" s="1076"/>
      <c r="V41" s="1076"/>
      <c r="W41" s="1076"/>
      <c r="X41" s="1076"/>
      <c r="Y41" s="1076"/>
      <c r="Z41" s="1076"/>
      <c r="AA41" s="1076"/>
      <c r="AB41" s="1076"/>
      <c r="AC41" s="1076"/>
      <c r="AD41" s="1076"/>
      <c r="AE41" s="1077"/>
      <c r="AF41" s="1072"/>
      <c r="AG41" s="1073"/>
      <c r="AH41" s="1073"/>
      <c r="AI41" s="1073"/>
      <c r="AJ41" s="1074"/>
      <c r="AK41" s="1017"/>
      <c r="AL41" s="1007"/>
      <c r="AM41" s="1007"/>
      <c r="AN41" s="1007"/>
      <c r="AO41" s="1007"/>
      <c r="AP41" s="1007"/>
      <c r="AQ41" s="1007"/>
      <c r="AR41" s="1007"/>
      <c r="AS41" s="1007"/>
      <c r="AT41" s="1007"/>
      <c r="AU41" s="1007"/>
      <c r="AV41" s="1007"/>
      <c r="AW41" s="1007"/>
      <c r="AX41" s="1007"/>
      <c r="AY41" s="1007"/>
      <c r="AZ41" s="1078"/>
      <c r="BA41" s="1078"/>
      <c r="BB41" s="1078"/>
      <c r="BC41" s="1078"/>
      <c r="BD41" s="1078"/>
      <c r="BE41" s="1008"/>
      <c r="BF41" s="1008"/>
      <c r="BG41" s="1008"/>
      <c r="BH41" s="1008"/>
      <c r="BI41" s="1009"/>
      <c r="BJ41" s="232"/>
      <c r="BK41" s="232"/>
      <c r="BL41" s="232"/>
      <c r="BM41" s="232"/>
      <c r="BN41" s="232"/>
      <c r="BO41" s="241"/>
      <c r="BP41" s="241"/>
      <c r="BQ41" s="238">
        <v>35</v>
      </c>
      <c r="BR41" s="239"/>
      <c r="BS41" s="1029"/>
      <c r="BT41" s="1030"/>
      <c r="BU41" s="1030"/>
      <c r="BV41" s="1030"/>
      <c r="BW41" s="1030"/>
      <c r="BX41" s="1030"/>
      <c r="BY41" s="1030"/>
      <c r="BZ41" s="1030"/>
      <c r="CA41" s="1030"/>
      <c r="CB41" s="1030"/>
      <c r="CC41" s="1030"/>
      <c r="CD41" s="1030"/>
      <c r="CE41" s="1030"/>
      <c r="CF41" s="1030"/>
      <c r="CG41" s="1051"/>
      <c r="CH41" s="1026"/>
      <c r="CI41" s="1027"/>
      <c r="CJ41" s="1027"/>
      <c r="CK41" s="1027"/>
      <c r="CL41" s="1028"/>
      <c r="CM41" s="1026"/>
      <c r="CN41" s="1027"/>
      <c r="CO41" s="1027"/>
      <c r="CP41" s="1027"/>
      <c r="CQ41" s="1028"/>
      <c r="CR41" s="1026"/>
      <c r="CS41" s="1027"/>
      <c r="CT41" s="1027"/>
      <c r="CU41" s="1027"/>
      <c r="CV41" s="1028"/>
      <c r="CW41" s="1026"/>
      <c r="CX41" s="1027"/>
      <c r="CY41" s="1027"/>
      <c r="CZ41" s="1027"/>
      <c r="DA41" s="1028"/>
      <c r="DB41" s="1026"/>
      <c r="DC41" s="1027"/>
      <c r="DD41" s="1027"/>
      <c r="DE41" s="1027"/>
      <c r="DF41" s="1028"/>
      <c r="DG41" s="1026"/>
      <c r="DH41" s="1027"/>
      <c r="DI41" s="1027"/>
      <c r="DJ41" s="1027"/>
      <c r="DK41" s="1028"/>
      <c r="DL41" s="1026"/>
      <c r="DM41" s="1027"/>
      <c r="DN41" s="1027"/>
      <c r="DO41" s="1027"/>
      <c r="DP41" s="1028"/>
      <c r="DQ41" s="1026"/>
      <c r="DR41" s="1027"/>
      <c r="DS41" s="1027"/>
      <c r="DT41" s="1027"/>
      <c r="DU41" s="1028"/>
      <c r="DV41" s="1029"/>
      <c r="DW41" s="1030"/>
      <c r="DX41" s="1030"/>
      <c r="DY41" s="1030"/>
      <c r="DZ41" s="1031"/>
      <c r="EA41" s="230"/>
    </row>
    <row r="42" spans="1:131" ht="26.25" customHeight="1" x14ac:dyDescent="0.2">
      <c r="A42" s="238">
        <v>15</v>
      </c>
      <c r="B42" s="1067"/>
      <c r="C42" s="1068"/>
      <c r="D42" s="1068"/>
      <c r="E42" s="1068"/>
      <c r="F42" s="1068"/>
      <c r="G42" s="1068"/>
      <c r="H42" s="1068"/>
      <c r="I42" s="1068"/>
      <c r="J42" s="1068"/>
      <c r="K42" s="1068"/>
      <c r="L42" s="1068"/>
      <c r="M42" s="1068"/>
      <c r="N42" s="1068"/>
      <c r="O42" s="1068"/>
      <c r="P42" s="1069"/>
      <c r="Q42" s="1075"/>
      <c r="R42" s="1076"/>
      <c r="S42" s="1076"/>
      <c r="T42" s="1076"/>
      <c r="U42" s="1076"/>
      <c r="V42" s="1076"/>
      <c r="W42" s="1076"/>
      <c r="X42" s="1076"/>
      <c r="Y42" s="1076"/>
      <c r="Z42" s="1076"/>
      <c r="AA42" s="1076"/>
      <c r="AB42" s="1076"/>
      <c r="AC42" s="1076"/>
      <c r="AD42" s="1076"/>
      <c r="AE42" s="1077"/>
      <c r="AF42" s="1072"/>
      <c r="AG42" s="1073"/>
      <c r="AH42" s="1073"/>
      <c r="AI42" s="1073"/>
      <c r="AJ42" s="1074"/>
      <c r="AK42" s="1017"/>
      <c r="AL42" s="1007"/>
      <c r="AM42" s="1007"/>
      <c r="AN42" s="1007"/>
      <c r="AO42" s="1007"/>
      <c r="AP42" s="1007"/>
      <c r="AQ42" s="1007"/>
      <c r="AR42" s="1007"/>
      <c r="AS42" s="1007"/>
      <c r="AT42" s="1007"/>
      <c r="AU42" s="1007"/>
      <c r="AV42" s="1007"/>
      <c r="AW42" s="1007"/>
      <c r="AX42" s="1007"/>
      <c r="AY42" s="1007"/>
      <c r="AZ42" s="1078"/>
      <c r="BA42" s="1078"/>
      <c r="BB42" s="1078"/>
      <c r="BC42" s="1078"/>
      <c r="BD42" s="1078"/>
      <c r="BE42" s="1008"/>
      <c r="BF42" s="1008"/>
      <c r="BG42" s="1008"/>
      <c r="BH42" s="1008"/>
      <c r="BI42" s="1009"/>
      <c r="BJ42" s="232"/>
      <c r="BK42" s="232"/>
      <c r="BL42" s="232"/>
      <c r="BM42" s="232"/>
      <c r="BN42" s="232"/>
      <c r="BO42" s="241"/>
      <c r="BP42" s="241"/>
      <c r="BQ42" s="238">
        <v>36</v>
      </c>
      <c r="BR42" s="239"/>
      <c r="BS42" s="1029"/>
      <c r="BT42" s="1030"/>
      <c r="BU42" s="1030"/>
      <c r="BV42" s="1030"/>
      <c r="BW42" s="1030"/>
      <c r="BX42" s="1030"/>
      <c r="BY42" s="1030"/>
      <c r="BZ42" s="1030"/>
      <c r="CA42" s="1030"/>
      <c r="CB42" s="1030"/>
      <c r="CC42" s="1030"/>
      <c r="CD42" s="1030"/>
      <c r="CE42" s="1030"/>
      <c r="CF42" s="1030"/>
      <c r="CG42" s="1051"/>
      <c r="CH42" s="1026"/>
      <c r="CI42" s="1027"/>
      <c r="CJ42" s="1027"/>
      <c r="CK42" s="1027"/>
      <c r="CL42" s="1028"/>
      <c r="CM42" s="1026"/>
      <c r="CN42" s="1027"/>
      <c r="CO42" s="1027"/>
      <c r="CP42" s="1027"/>
      <c r="CQ42" s="1028"/>
      <c r="CR42" s="1026"/>
      <c r="CS42" s="1027"/>
      <c r="CT42" s="1027"/>
      <c r="CU42" s="1027"/>
      <c r="CV42" s="1028"/>
      <c r="CW42" s="1026"/>
      <c r="CX42" s="1027"/>
      <c r="CY42" s="1027"/>
      <c r="CZ42" s="1027"/>
      <c r="DA42" s="1028"/>
      <c r="DB42" s="1026"/>
      <c r="DC42" s="1027"/>
      <c r="DD42" s="1027"/>
      <c r="DE42" s="1027"/>
      <c r="DF42" s="1028"/>
      <c r="DG42" s="1026"/>
      <c r="DH42" s="1027"/>
      <c r="DI42" s="1027"/>
      <c r="DJ42" s="1027"/>
      <c r="DK42" s="1028"/>
      <c r="DL42" s="1026"/>
      <c r="DM42" s="1027"/>
      <c r="DN42" s="1027"/>
      <c r="DO42" s="1027"/>
      <c r="DP42" s="1028"/>
      <c r="DQ42" s="1026"/>
      <c r="DR42" s="1027"/>
      <c r="DS42" s="1027"/>
      <c r="DT42" s="1027"/>
      <c r="DU42" s="1028"/>
      <c r="DV42" s="1029"/>
      <c r="DW42" s="1030"/>
      <c r="DX42" s="1030"/>
      <c r="DY42" s="1030"/>
      <c r="DZ42" s="1031"/>
      <c r="EA42" s="230"/>
    </row>
    <row r="43" spans="1:131" ht="26.25" customHeight="1" x14ac:dyDescent="0.2">
      <c r="A43" s="238">
        <v>16</v>
      </c>
      <c r="B43" s="1067"/>
      <c r="C43" s="1068"/>
      <c r="D43" s="1068"/>
      <c r="E43" s="1068"/>
      <c r="F43" s="1068"/>
      <c r="G43" s="1068"/>
      <c r="H43" s="1068"/>
      <c r="I43" s="1068"/>
      <c r="J43" s="1068"/>
      <c r="K43" s="1068"/>
      <c r="L43" s="1068"/>
      <c r="M43" s="1068"/>
      <c r="N43" s="1068"/>
      <c r="O43" s="1068"/>
      <c r="P43" s="1069"/>
      <c r="Q43" s="1075"/>
      <c r="R43" s="1076"/>
      <c r="S43" s="1076"/>
      <c r="T43" s="1076"/>
      <c r="U43" s="1076"/>
      <c r="V43" s="1076"/>
      <c r="W43" s="1076"/>
      <c r="X43" s="1076"/>
      <c r="Y43" s="1076"/>
      <c r="Z43" s="1076"/>
      <c r="AA43" s="1076"/>
      <c r="AB43" s="1076"/>
      <c r="AC43" s="1076"/>
      <c r="AD43" s="1076"/>
      <c r="AE43" s="1077"/>
      <c r="AF43" s="1072"/>
      <c r="AG43" s="1073"/>
      <c r="AH43" s="1073"/>
      <c r="AI43" s="1073"/>
      <c r="AJ43" s="1074"/>
      <c r="AK43" s="1017"/>
      <c r="AL43" s="1007"/>
      <c r="AM43" s="1007"/>
      <c r="AN43" s="1007"/>
      <c r="AO43" s="1007"/>
      <c r="AP43" s="1007"/>
      <c r="AQ43" s="1007"/>
      <c r="AR43" s="1007"/>
      <c r="AS43" s="1007"/>
      <c r="AT43" s="1007"/>
      <c r="AU43" s="1007"/>
      <c r="AV43" s="1007"/>
      <c r="AW43" s="1007"/>
      <c r="AX43" s="1007"/>
      <c r="AY43" s="1007"/>
      <c r="AZ43" s="1078"/>
      <c r="BA43" s="1078"/>
      <c r="BB43" s="1078"/>
      <c r="BC43" s="1078"/>
      <c r="BD43" s="1078"/>
      <c r="BE43" s="1008"/>
      <c r="BF43" s="1008"/>
      <c r="BG43" s="1008"/>
      <c r="BH43" s="1008"/>
      <c r="BI43" s="1009"/>
      <c r="BJ43" s="232"/>
      <c r="BK43" s="232"/>
      <c r="BL43" s="232"/>
      <c r="BM43" s="232"/>
      <c r="BN43" s="232"/>
      <c r="BO43" s="241"/>
      <c r="BP43" s="241"/>
      <c r="BQ43" s="238">
        <v>37</v>
      </c>
      <c r="BR43" s="239"/>
      <c r="BS43" s="1029"/>
      <c r="BT43" s="1030"/>
      <c r="BU43" s="1030"/>
      <c r="BV43" s="1030"/>
      <c r="BW43" s="1030"/>
      <c r="BX43" s="1030"/>
      <c r="BY43" s="1030"/>
      <c r="BZ43" s="1030"/>
      <c r="CA43" s="1030"/>
      <c r="CB43" s="1030"/>
      <c r="CC43" s="1030"/>
      <c r="CD43" s="1030"/>
      <c r="CE43" s="1030"/>
      <c r="CF43" s="1030"/>
      <c r="CG43" s="1051"/>
      <c r="CH43" s="1026"/>
      <c r="CI43" s="1027"/>
      <c r="CJ43" s="1027"/>
      <c r="CK43" s="1027"/>
      <c r="CL43" s="1028"/>
      <c r="CM43" s="1026"/>
      <c r="CN43" s="1027"/>
      <c r="CO43" s="1027"/>
      <c r="CP43" s="1027"/>
      <c r="CQ43" s="1028"/>
      <c r="CR43" s="1026"/>
      <c r="CS43" s="1027"/>
      <c r="CT43" s="1027"/>
      <c r="CU43" s="1027"/>
      <c r="CV43" s="1028"/>
      <c r="CW43" s="1026"/>
      <c r="CX43" s="1027"/>
      <c r="CY43" s="1027"/>
      <c r="CZ43" s="1027"/>
      <c r="DA43" s="1028"/>
      <c r="DB43" s="1026"/>
      <c r="DC43" s="1027"/>
      <c r="DD43" s="1027"/>
      <c r="DE43" s="1027"/>
      <c r="DF43" s="1028"/>
      <c r="DG43" s="1026"/>
      <c r="DH43" s="1027"/>
      <c r="DI43" s="1027"/>
      <c r="DJ43" s="1027"/>
      <c r="DK43" s="1028"/>
      <c r="DL43" s="1026"/>
      <c r="DM43" s="1027"/>
      <c r="DN43" s="1027"/>
      <c r="DO43" s="1027"/>
      <c r="DP43" s="1028"/>
      <c r="DQ43" s="1026"/>
      <c r="DR43" s="1027"/>
      <c r="DS43" s="1027"/>
      <c r="DT43" s="1027"/>
      <c r="DU43" s="1028"/>
      <c r="DV43" s="1029"/>
      <c r="DW43" s="1030"/>
      <c r="DX43" s="1030"/>
      <c r="DY43" s="1030"/>
      <c r="DZ43" s="1031"/>
      <c r="EA43" s="230"/>
    </row>
    <row r="44" spans="1:131" ht="26.25" customHeight="1" x14ac:dyDescent="0.2">
      <c r="A44" s="238">
        <v>17</v>
      </c>
      <c r="B44" s="1067"/>
      <c r="C44" s="1068"/>
      <c r="D44" s="1068"/>
      <c r="E44" s="1068"/>
      <c r="F44" s="1068"/>
      <c r="G44" s="1068"/>
      <c r="H44" s="1068"/>
      <c r="I44" s="1068"/>
      <c r="J44" s="1068"/>
      <c r="K44" s="1068"/>
      <c r="L44" s="1068"/>
      <c r="M44" s="1068"/>
      <c r="N44" s="1068"/>
      <c r="O44" s="1068"/>
      <c r="P44" s="1069"/>
      <c r="Q44" s="1075"/>
      <c r="R44" s="1076"/>
      <c r="S44" s="1076"/>
      <c r="T44" s="1076"/>
      <c r="U44" s="1076"/>
      <c r="V44" s="1076"/>
      <c r="W44" s="1076"/>
      <c r="X44" s="1076"/>
      <c r="Y44" s="1076"/>
      <c r="Z44" s="1076"/>
      <c r="AA44" s="1076"/>
      <c r="AB44" s="1076"/>
      <c r="AC44" s="1076"/>
      <c r="AD44" s="1076"/>
      <c r="AE44" s="1077"/>
      <c r="AF44" s="1072"/>
      <c r="AG44" s="1073"/>
      <c r="AH44" s="1073"/>
      <c r="AI44" s="1073"/>
      <c r="AJ44" s="1074"/>
      <c r="AK44" s="1017"/>
      <c r="AL44" s="1007"/>
      <c r="AM44" s="1007"/>
      <c r="AN44" s="1007"/>
      <c r="AO44" s="1007"/>
      <c r="AP44" s="1007"/>
      <c r="AQ44" s="1007"/>
      <c r="AR44" s="1007"/>
      <c r="AS44" s="1007"/>
      <c r="AT44" s="1007"/>
      <c r="AU44" s="1007"/>
      <c r="AV44" s="1007"/>
      <c r="AW44" s="1007"/>
      <c r="AX44" s="1007"/>
      <c r="AY44" s="1007"/>
      <c r="AZ44" s="1078"/>
      <c r="BA44" s="1078"/>
      <c r="BB44" s="1078"/>
      <c r="BC44" s="1078"/>
      <c r="BD44" s="1078"/>
      <c r="BE44" s="1008"/>
      <c r="BF44" s="1008"/>
      <c r="BG44" s="1008"/>
      <c r="BH44" s="1008"/>
      <c r="BI44" s="1009"/>
      <c r="BJ44" s="232"/>
      <c r="BK44" s="232"/>
      <c r="BL44" s="232"/>
      <c r="BM44" s="232"/>
      <c r="BN44" s="232"/>
      <c r="BO44" s="241"/>
      <c r="BP44" s="241"/>
      <c r="BQ44" s="238">
        <v>38</v>
      </c>
      <c r="BR44" s="239"/>
      <c r="BS44" s="1029"/>
      <c r="BT44" s="1030"/>
      <c r="BU44" s="1030"/>
      <c r="BV44" s="1030"/>
      <c r="BW44" s="1030"/>
      <c r="BX44" s="1030"/>
      <c r="BY44" s="1030"/>
      <c r="BZ44" s="1030"/>
      <c r="CA44" s="1030"/>
      <c r="CB44" s="1030"/>
      <c r="CC44" s="1030"/>
      <c r="CD44" s="1030"/>
      <c r="CE44" s="1030"/>
      <c r="CF44" s="1030"/>
      <c r="CG44" s="1051"/>
      <c r="CH44" s="1026"/>
      <c r="CI44" s="1027"/>
      <c r="CJ44" s="1027"/>
      <c r="CK44" s="1027"/>
      <c r="CL44" s="1028"/>
      <c r="CM44" s="1026"/>
      <c r="CN44" s="1027"/>
      <c r="CO44" s="1027"/>
      <c r="CP44" s="1027"/>
      <c r="CQ44" s="1028"/>
      <c r="CR44" s="1026"/>
      <c r="CS44" s="1027"/>
      <c r="CT44" s="1027"/>
      <c r="CU44" s="1027"/>
      <c r="CV44" s="1028"/>
      <c r="CW44" s="1026"/>
      <c r="CX44" s="1027"/>
      <c r="CY44" s="1027"/>
      <c r="CZ44" s="1027"/>
      <c r="DA44" s="1028"/>
      <c r="DB44" s="1026"/>
      <c r="DC44" s="1027"/>
      <c r="DD44" s="1027"/>
      <c r="DE44" s="1027"/>
      <c r="DF44" s="1028"/>
      <c r="DG44" s="1026"/>
      <c r="DH44" s="1027"/>
      <c r="DI44" s="1027"/>
      <c r="DJ44" s="1027"/>
      <c r="DK44" s="1028"/>
      <c r="DL44" s="1026"/>
      <c r="DM44" s="1027"/>
      <c r="DN44" s="1027"/>
      <c r="DO44" s="1027"/>
      <c r="DP44" s="1028"/>
      <c r="DQ44" s="1026"/>
      <c r="DR44" s="1027"/>
      <c r="DS44" s="1027"/>
      <c r="DT44" s="1027"/>
      <c r="DU44" s="1028"/>
      <c r="DV44" s="1029"/>
      <c r="DW44" s="1030"/>
      <c r="DX44" s="1030"/>
      <c r="DY44" s="1030"/>
      <c r="DZ44" s="1031"/>
      <c r="EA44" s="230"/>
    </row>
    <row r="45" spans="1:131" ht="26.25" customHeight="1" x14ac:dyDescent="0.2">
      <c r="A45" s="238">
        <v>18</v>
      </c>
      <c r="B45" s="1067"/>
      <c r="C45" s="1068"/>
      <c r="D45" s="1068"/>
      <c r="E45" s="1068"/>
      <c r="F45" s="1068"/>
      <c r="G45" s="1068"/>
      <c r="H45" s="1068"/>
      <c r="I45" s="1068"/>
      <c r="J45" s="1068"/>
      <c r="K45" s="1068"/>
      <c r="L45" s="1068"/>
      <c r="M45" s="1068"/>
      <c r="N45" s="1068"/>
      <c r="O45" s="1068"/>
      <c r="P45" s="1069"/>
      <c r="Q45" s="1075"/>
      <c r="R45" s="1076"/>
      <c r="S45" s="1076"/>
      <c r="T45" s="1076"/>
      <c r="U45" s="1076"/>
      <c r="V45" s="1076"/>
      <c r="W45" s="1076"/>
      <c r="X45" s="1076"/>
      <c r="Y45" s="1076"/>
      <c r="Z45" s="1076"/>
      <c r="AA45" s="1076"/>
      <c r="AB45" s="1076"/>
      <c r="AC45" s="1076"/>
      <c r="AD45" s="1076"/>
      <c r="AE45" s="1077"/>
      <c r="AF45" s="1072"/>
      <c r="AG45" s="1073"/>
      <c r="AH45" s="1073"/>
      <c r="AI45" s="1073"/>
      <c r="AJ45" s="1074"/>
      <c r="AK45" s="1017"/>
      <c r="AL45" s="1007"/>
      <c r="AM45" s="1007"/>
      <c r="AN45" s="1007"/>
      <c r="AO45" s="1007"/>
      <c r="AP45" s="1007"/>
      <c r="AQ45" s="1007"/>
      <c r="AR45" s="1007"/>
      <c r="AS45" s="1007"/>
      <c r="AT45" s="1007"/>
      <c r="AU45" s="1007"/>
      <c r="AV45" s="1007"/>
      <c r="AW45" s="1007"/>
      <c r="AX45" s="1007"/>
      <c r="AY45" s="1007"/>
      <c r="AZ45" s="1078"/>
      <c r="BA45" s="1078"/>
      <c r="BB45" s="1078"/>
      <c r="BC45" s="1078"/>
      <c r="BD45" s="1078"/>
      <c r="BE45" s="1008"/>
      <c r="BF45" s="1008"/>
      <c r="BG45" s="1008"/>
      <c r="BH45" s="1008"/>
      <c r="BI45" s="1009"/>
      <c r="BJ45" s="232"/>
      <c r="BK45" s="232"/>
      <c r="BL45" s="232"/>
      <c r="BM45" s="232"/>
      <c r="BN45" s="232"/>
      <c r="BO45" s="241"/>
      <c r="BP45" s="241"/>
      <c r="BQ45" s="238">
        <v>39</v>
      </c>
      <c r="BR45" s="239"/>
      <c r="BS45" s="1029"/>
      <c r="BT45" s="1030"/>
      <c r="BU45" s="1030"/>
      <c r="BV45" s="1030"/>
      <c r="BW45" s="1030"/>
      <c r="BX45" s="1030"/>
      <c r="BY45" s="1030"/>
      <c r="BZ45" s="1030"/>
      <c r="CA45" s="1030"/>
      <c r="CB45" s="1030"/>
      <c r="CC45" s="1030"/>
      <c r="CD45" s="1030"/>
      <c r="CE45" s="1030"/>
      <c r="CF45" s="1030"/>
      <c r="CG45" s="1051"/>
      <c r="CH45" s="1026"/>
      <c r="CI45" s="1027"/>
      <c r="CJ45" s="1027"/>
      <c r="CK45" s="1027"/>
      <c r="CL45" s="1028"/>
      <c r="CM45" s="1026"/>
      <c r="CN45" s="1027"/>
      <c r="CO45" s="1027"/>
      <c r="CP45" s="1027"/>
      <c r="CQ45" s="1028"/>
      <c r="CR45" s="1026"/>
      <c r="CS45" s="1027"/>
      <c r="CT45" s="1027"/>
      <c r="CU45" s="1027"/>
      <c r="CV45" s="1028"/>
      <c r="CW45" s="1026"/>
      <c r="CX45" s="1027"/>
      <c r="CY45" s="1027"/>
      <c r="CZ45" s="1027"/>
      <c r="DA45" s="1028"/>
      <c r="DB45" s="1026"/>
      <c r="DC45" s="1027"/>
      <c r="DD45" s="1027"/>
      <c r="DE45" s="1027"/>
      <c r="DF45" s="1028"/>
      <c r="DG45" s="1026"/>
      <c r="DH45" s="1027"/>
      <c r="DI45" s="1027"/>
      <c r="DJ45" s="1027"/>
      <c r="DK45" s="1028"/>
      <c r="DL45" s="1026"/>
      <c r="DM45" s="1027"/>
      <c r="DN45" s="1027"/>
      <c r="DO45" s="1027"/>
      <c r="DP45" s="1028"/>
      <c r="DQ45" s="1026"/>
      <c r="DR45" s="1027"/>
      <c r="DS45" s="1027"/>
      <c r="DT45" s="1027"/>
      <c r="DU45" s="1028"/>
      <c r="DV45" s="1029"/>
      <c r="DW45" s="1030"/>
      <c r="DX45" s="1030"/>
      <c r="DY45" s="1030"/>
      <c r="DZ45" s="1031"/>
      <c r="EA45" s="230"/>
    </row>
    <row r="46" spans="1:131" ht="26.25" customHeight="1" x14ac:dyDescent="0.2">
      <c r="A46" s="238">
        <v>19</v>
      </c>
      <c r="B46" s="1067"/>
      <c r="C46" s="1068"/>
      <c r="D46" s="1068"/>
      <c r="E46" s="1068"/>
      <c r="F46" s="1068"/>
      <c r="G46" s="1068"/>
      <c r="H46" s="1068"/>
      <c r="I46" s="1068"/>
      <c r="J46" s="1068"/>
      <c r="K46" s="1068"/>
      <c r="L46" s="1068"/>
      <c r="M46" s="1068"/>
      <c r="N46" s="1068"/>
      <c r="O46" s="1068"/>
      <c r="P46" s="1069"/>
      <c r="Q46" s="1075"/>
      <c r="R46" s="1076"/>
      <c r="S46" s="1076"/>
      <c r="T46" s="1076"/>
      <c r="U46" s="1076"/>
      <c r="V46" s="1076"/>
      <c r="W46" s="1076"/>
      <c r="X46" s="1076"/>
      <c r="Y46" s="1076"/>
      <c r="Z46" s="1076"/>
      <c r="AA46" s="1076"/>
      <c r="AB46" s="1076"/>
      <c r="AC46" s="1076"/>
      <c r="AD46" s="1076"/>
      <c r="AE46" s="1077"/>
      <c r="AF46" s="1072"/>
      <c r="AG46" s="1073"/>
      <c r="AH46" s="1073"/>
      <c r="AI46" s="1073"/>
      <c r="AJ46" s="1074"/>
      <c r="AK46" s="1017"/>
      <c r="AL46" s="1007"/>
      <c r="AM46" s="1007"/>
      <c r="AN46" s="1007"/>
      <c r="AO46" s="1007"/>
      <c r="AP46" s="1007"/>
      <c r="AQ46" s="1007"/>
      <c r="AR46" s="1007"/>
      <c r="AS46" s="1007"/>
      <c r="AT46" s="1007"/>
      <c r="AU46" s="1007"/>
      <c r="AV46" s="1007"/>
      <c r="AW46" s="1007"/>
      <c r="AX46" s="1007"/>
      <c r="AY46" s="1007"/>
      <c r="AZ46" s="1078"/>
      <c r="BA46" s="1078"/>
      <c r="BB46" s="1078"/>
      <c r="BC46" s="1078"/>
      <c r="BD46" s="1078"/>
      <c r="BE46" s="1008"/>
      <c r="BF46" s="1008"/>
      <c r="BG46" s="1008"/>
      <c r="BH46" s="1008"/>
      <c r="BI46" s="1009"/>
      <c r="BJ46" s="232"/>
      <c r="BK46" s="232"/>
      <c r="BL46" s="232"/>
      <c r="BM46" s="232"/>
      <c r="BN46" s="232"/>
      <c r="BO46" s="241"/>
      <c r="BP46" s="241"/>
      <c r="BQ46" s="238">
        <v>40</v>
      </c>
      <c r="BR46" s="239"/>
      <c r="BS46" s="1029"/>
      <c r="BT46" s="1030"/>
      <c r="BU46" s="1030"/>
      <c r="BV46" s="1030"/>
      <c r="BW46" s="1030"/>
      <c r="BX46" s="1030"/>
      <c r="BY46" s="1030"/>
      <c r="BZ46" s="1030"/>
      <c r="CA46" s="1030"/>
      <c r="CB46" s="1030"/>
      <c r="CC46" s="1030"/>
      <c r="CD46" s="1030"/>
      <c r="CE46" s="1030"/>
      <c r="CF46" s="1030"/>
      <c r="CG46" s="1051"/>
      <c r="CH46" s="1026"/>
      <c r="CI46" s="1027"/>
      <c r="CJ46" s="1027"/>
      <c r="CK46" s="1027"/>
      <c r="CL46" s="1028"/>
      <c r="CM46" s="1026"/>
      <c r="CN46" s="1027"/>
      <c r="CO46" s="1027"/>
      <c r="CP46" s="1027"/>
      <c r="CQ46" s="1028"/>
      <c r="CR46" s="1026"/>
      <c r="CS46" s="1027"/>
      <c r="CT46" s="1027"/>
      <c r="CU46" s="1027"/>
      <c r="CV46" s="1028"/>
      <c r="CW46" s="1026"/>
      <c r="CX46" s="1027"/>
      <c r="CY46" s="1027"/>
      <c r="CZ46" s="1027"/>
      <c r="DA46" s="1028"/>
      <c r="DB46" s="1026"/>
      <c r="DC46" s="1027"/>
      <c r="DD46" s="1027"/>
      <c r="DE46" s="1027"/>
      <c r="DF46" s="1028"/>
      <c r="DG46" s="1026"/>
      <c r="DH46" s="1027"/>
      <c r="DI46" s="1027"/>
      <c r="DJ46" s="1027"/>
      <c r="DK46" s="1028"/>
      <c r="DL46" s="1026"/>
      <c r="DM46" s="1027"/>
      <c r="DN46" s="1027"/>
      <c r="DO46" s="1027"/>
      <c r="DP46" s="1028"/>
      <c r="DQ46" s="1026"/>
      <c r="DR46" s="1027"/>
      <c r="DS46" s="1027"/>
      <c r="DT46" s="1027"/>
      <c r="DU46" s="1028"/>
      <c r="DV46" s="1029"/>
      <c r="DW46" s="1030"/>
      <c r="DX46" s="1030"/>
      <c r="DY46" s="1030"/>
      <c r="DZ46" s="1031"/>
      <c r="EA46" s="230"/>
    </row>
    <row r="47" spans="1:131" ht="26.25" customHeight="1" x14ac:dyDescent="0.2">
      <c r="A47" s="238">
        <v>20</v>
      </c>
      <c r="B47" s="1067"/>
      <c r="C47" s="1068"/>
      <c r="D47" s="1068"/>
      <c r="E47" s="1068"/>
      <c r="F47" s="1068"/>
      <c r="G47" s="1068"/>
      <c r="H47" s="1068"/>
      <c r="I47" s="1068"/>
      <c r="J47" s="1068"/>
      <c r="K47" s="1068"/>
      <c r="L47" s="1068"/>
      <c r="M47" s="1068"/>
      <c r="N47" s="1068"/>
      <c r="O47" s="1068"/>
      <c r="P47" s="1069"/>
      <c r="Q47" s="1075"/>
      <c r="R47" s="1076"/>
      <c r="S47" s="1076"/>
      <c r="T47" s="1076"/>
      <c r="U47" s="1076"/>
      <c r="V47" s="1076"/>
      <c r="W47" s="1076"/>
      <c r="X47" s="1076"/>
      <c r="Y47" s="1076"/>
      <c r="Z47" s="1076"/>
      <c r="AA47" s="1076"/>
      <c r="AB47" s="1076"/>
      <c r="AC47" s="1076"/>
      <c r="AD47" s="1076"/>
      <c r="AE47" s="1077"/>
      <c r="AF47" s="1072"/>
      <c r="AG47" s="1073"/>
      <c r="AH47" s="1073"/>
      <c r="AI47" s="1073"/>
      <c r="AJ47" s="1074"/>
      <c r="AK47" s="1017"/>
      <c r="AL47" s="1007"/>
      <c r="AM47" s="1007"/>
      <c r="AN47" s="1007"/>
      <c r="AO47" s="1007"/>
      <c r="AP47" s="1007"/>
      <c r="AQ47" s="1007"/>
      <c r="AR47" s="1007"/>
      <c r="AS47" s="1007"/>
      <c r="AT47" s="1007"/>
      <c r="AU47" s="1007"/>
      <c r="AV47" s="1007"/>
      <c r="AW47" s="1007"/>
      <c r="AX47" s="1007"/>
      <c r="AY47" s="1007"/>
      <c r="AZ47" s="1078"/>
      <c r="BA47" s="1078"/>
      <c r="BB47" s="1078"/>
      <c r="BC47" s="1078"/>
      <c r="BD47" s="1078"/>
      <c r="BE47" s="1008"/>
      <c r="BF47" s="1008"/>
      <c r="BG47" s="1008"/>
      <c r="BH47" s="1008"/>
      <c r="BI47" s="1009"/>
      <c r="BJ47" s="232"/>
      <c r="BK47" s="232"/>
      <c r="BL47" s="232"/>
      <c r="BM47" s="232"/>
      <c r="BN47" s="232"/>
      <c r="BO47" s="241"/>
      <c r="BP47" s="241"/>
      <c r="BQ47" s="238">
        <v>41</v>
      </c>
      <c r="BR47" s="239"/>
      <c r="BS47" s="1029"/>
      <c r="BT47" s="1030"/>
      <c r="BU47" s="1030"/>
      <c r="BV47" s="1030"/>
      <c r="BW47" s="1030"/>
      <c r="BX47" s="1030"/>
      <c r="BY47" s="1030"/>
      <c r="BZ47" s="1030"/>
      <c r="CA47" s="1030"/>
      <c r="CB47" s="1030"/>
      <c r="CC47" s="1030"/>
      <c r="CD47" s="1030"/>
      <c r="CE47" s="1030"/>
      <c r="CF47" s="1030"/>
      <c r="CG47" s="1051"/>
      <c r="CH47" s="1026"/>
      <c r="CI47" s="1027"/>
      <c r="CJ47" s="1027"/>
      <c r="CK47" s="1027"/>
      <c r="CL47" s="1028"/>
      <c r="CM47" s="1026"/>
      <c r="CN47" s="1027"/>
      <c r="CO47" s="1027"/>
      <c r="CP47" s="1027"/>
      <c r="CQ47" s="1028"/>
      <c r="CR47" s="1026"/>
      <c r="CS47" s="1027"/>
      <c r="CT47" s="1027"/>
      <c r="CU47" s="1027"/>
      <c r="CV47" s="1028"/>
      <c r="CW47" s="1026"/>
      <c r="CX47" s="1027"/>
      <c r="CY47" s="1027"/>
      <c r="CZ47" s="1027"/>
      <c r="DA47" s="1028"/>
      <c r="DB47" s="1026"/>
      <c r="DC47" s="1027"/>
      <c r="DD47" s="1027"/>
      <c r="DE47" s="1027"/>
      <c r="DF47" s="1028"/>
      <c r="DG47" s="1026"/>
      <c r="DH47" s="1027"/>
      <c r="DI47" s="1027"/>
      <c r="DJ47" s="1027"/>
      <c r="DK47" s="1028"/>
      <c r="DL47" s="1026"/>
      <c r="DM47" s="1027"/>
      <c r="DN47" s="1027"/>
      <c r="DO47" s="1027"/>
      <c r="DP47" s="1028"/>
      <c r="DQ47" s="1026"/>
      <c r="DR47" s="1027"/>
      <c r="DS47" s="1027"/>
      <c r="DT47" s="1027"/>
      <c r="DU47" s="1028"/>
      <c r="DV47" s="1029"/>
      <c r="DW47" s="1030"/>
      <c r="DX47" s="1030"/>
      <c r="DY47" s="1030"/>
      <c r="DZ47" s="1031"/>
      <c r="EA47" s="230"/>
    </row>
    <row r="48" spans="1:131" ht="26.25" customHeight="1" x14ac:dyDescent="0.2">
      <c r="A48" s="238">
        <v>21</v>
      </c>
      <c r="B48" s="1067"/>
      <c r="C48" s="1068"/>
      <c r="D48" s="1068"/>
      <c r="E48" s="1068"/>
      <c r="F48" s="1068"/>
      <c r="G48" s="1068"/>
      <c r="H48" s="1068"/>
      <c r="I48" s="1068"/>
      <c r="J48" s="1068"/>
      <c r="K48" s="1068"/>
      <c r="L48" s="1068"/>
      <c r="M48" s="1068"/>
      <c r="N48" s="1068"/>
      <c r="O48" s="1068"/>
      <c r="P48" s="1069"/>
      <c r="Q48" s="1075"/>
      <c r="R48" s="1076"/>
      <c r="S48" s="1076"/>
      <c r="T48" s="1076"/>
      <c r="U48" s="1076"/>
      <c r="V48" s="1076"/>
      <c r="W48" s="1076"/>
      <c r="X48" s="1076"/>
      <c r="Y48" s="1076"/>
      <c r="Z48" s="1076"/>
      <c r="AA48" s="1076"/>
      <c r="AB48" s="1076"/>
      <c r="AC48" s="1076"/>
      <c r="AD48" s="1076"/>
      <c r="AE48" s="1077"/>
      <c r="AF48" s="1072"/>
      <c r="AG48" s="1073"/>
      <c r="AH48" s="1073"/>
      <c r="AI48" s="1073"/>
      <c r="AJ48" s="1074"/>
      <c r="AK48" s="1017"/>
      <c r="AL48" s="1007"/>
      <c r="AM48" s="1007"/>
      <c r="AN48" s="1007"/>
      <c r="AO48" s="1007"/>
      <c r="AP48" s="1007"/>
      <c r="AQ48" s="1007"/>
      <c r="AR48" s="1007"/>
      <c r="AS48" s="1007"/>
      <c r="AT48" s="1007"/>
      <c r="AU48" s="1007"/>
      <c r="AV48" s="1007"/>
      <c r="AW48" s="1007"/>
      <c r="AX48" s="1007"/>
      <c r="AY48" s="1007"/>
      <c r="AZ48" s="1078"/>
      <c r="BA48" s="1078"/>
      <c r="BB48" s="1078"/>
      <c r="BC48" s="1078"/>
      <c r="BD48" s="1078"/>
      <c r="BE48" s="1008"/>
      <c r="BF48" s="1008"/>
      <c r="BG48" s="1008"/>
      <c r="BH48" s="1008"/>
      <c r="BI48" s="1009"/>
      <c r="BJ48" s="232"/>
      <c r="BK48" s="232"/>
      <c r="BL48" s="232"/>
      <c r="BM48" s="232"/>
      <c r="BN48" s="232"/>
      <c r="BO48" s="241"/>
      <c r="BP48" s="241"/>
      <c r="BQ48" s="238">
        <v>42</v>
      </c>
      <c r="BR48" s="239"/>
      <c r="BS48" s="1029"/>
      <c r="BT48" s="1030"/>
      <c r="BU48" s="1030"/>
      <c r="BV48" s="1030"/>
      <c r="BW48" s="1030"/>
      <c r="BX48" s="1030"/>
      <c r="BY48" s="1030"/>
      <c r="BZ48" s="1030"/>
      <c r="CA48" s="1030"/>
      <c r="CB48" s="1030"/>
      <c r="CC48" s="1030"/>
      <c r="CD48" s="1030"/>
      <c r="CE48" s="1030"/>
      <c r="CF48" s="1030"/>
      <c r="CG48" s="1051"/>
      <c r="CH48" s="1026"/>
      <c r="CI48" s="1027"/>
      <c r="CJ48" s="1027"/>
      <c r="CK48" s="1027"/>
      <c r="CL48" s="1028"/>
      <c r="CM48" s="1026"/>
      <c r="CN48" s="1027"/>
      <c r="CO48" s="1027"/>
      <c r="CP48" s="1027"/>
      <c r="CQ48" s="1028"/>
      <c r="CR48" s="1026"/>
      <c r="CS48" s="1027"/>
      <c r="CT48" s="1027"/>
      <c r="CU48" s="1027"/>
      <c r="CV48" s="1028"/>
      <c r="CW48" s="1026"/>
      <c r="CX48" s="1027"/>
      <c r="CY48" s="1027"/>
      <c r="CZ48" s="1027"/>
      <c r="DA48" s="1028"/>
      <c r="DB48" s="1026"/>
      <c r="DC48" s="1027"/>
      <c r="DD48" s="1027"/>
      <c r="DE48" s="1027"/>
      <c r="DF48" s="1028"/>
      <c r="DG48" s="1026"/>
      <c r="DH48" s="1027"/>
      <c r="DI48" s="1027"/>
      <c r="DJ48" s="1027"/>
      <c r="DK48" s="1028"/>
      <c r="DL48" s="1026"/>
      <c r="DM48" s="1027"/>
      <c r="DN48" s="1027"/>
      <c r="DO48" s="1027"/>
      <c r="DP48" s="1028"/>
      <c r="DQ48" s="1026"/>
      <c r="DR48" s="1027"/>
      <c r="DS48" s="1027"/>
      <c r="DT48" s="1027"/>
      <c r="DU48" s="1028"/>
      <c r="DV48" s="1029"/>
      <c r="DW48" s="1030"/>
      <c r="DX48" s="1030"/>
      <c r="DY48" s="1030"/>
      <c r="DZ48" s="1031"/>
      <c r="EA48" s="230"/>
    </row>
    <row r="49" spans="1:131" ht="26.25" customHeight="1" x14ac:dyDescent="0.2">
      <c r="A49" s="238">
        <v>22</v>
      </c>
      <c r="B49" s="1067"/>
      <c r="C49" s="1068"/>
      <c r="D49" s="1068"/>
      <c r="E49" s="1068"/>
      <c r="F49" s="1068"/>
      <c r="G49" s="1068"/>
      <c r="H49" s="1068"/>
      <c r="I49" s="1068"/>
      <c r="J49" s="1068"/>
      <c r="K49" s="1068"/>
      <c r="L49" s="1068"/>
      <c r="M49" s="1068"/>
      <c r="N49" s="1068"/>
      <c r="O49" s="1068"/>
      <c r="P49" s="1069"/>
      <c r="Q49" s="1075"/>
      <c r="R49" s="1076"/>
      <c r="S49" s="1076"/>
      <c r="T49" s="1076"/>
      <c r="U49" s="1076"/>
      <c r="V49" s="1076"/>
      <c r="W49" s="1076"/>
      <c r="X49" s="1076"/>
      <c r="Y49" s="1076"/>
      <c r="Z49" s="1076"/>
      <c r="AA49" s="1076"/>
      <c r="AB49" s="1076"/>
      <c r="AC49" s="1076"/>
      <c r="AD49" s="1076"/>
      <c r="AE49" s="1077"/>
      <c r="AF49" s="1072"/>
      <c r="AG49" s="1073"/>
      <c r="AH49" s="1073"/>
      <c r="AI49" s="1073"/>
      <c r="AJ49" s="1074"/>
      <c r="AK49" s="1017"/>
      <c r="AL49" s="1007"/>
      <c r="AM49" s="1007"/>
      <c r="AN49" s="1007"/>
      <c r="AO49" s="1007"/>
      <c r="AP49" s="1007"/>
      <c r="AQ49" s="1007"/>
      <c r="AR49" s="1007"/>
      <c r="AS49" s="1007"/>
      <c r="AT49" s="1007"/>
      <c r="AU49" s="1007"/>
      <c r="AV49" s="1007"/>
      <c r="AW49" s="1007"/>
      <c r="AX49" s="1007"/>
      <c r="AY49" s="1007"/>
      <c r="AZ49" s="1078"/>
      <c r="BA49" s="1078"/>
      <c r="BB49" s="1078"/>
      <c r="BC49" s="1078"/>
      <c r="BD49" s="1078"/>
      <c r="BE49" s="1008"/>
      <c r="BF49" s="1008"/>
      <c r="BG49" s="1008"/>
      <c r="BH49" s="1008"/>
      <c r="BI49" s="1009"/>
      <c r="BJ49" s="232"/>
      <c r="BK49" s="232"/>
      <c r="BL49" s="232"/>
      <c r="BM49" s="232"/>
      <c r="BN49" s="232"/>
      <c r="BO49" s="241"/>
      <c r="BP49" s="241"/>
      <c r="BQ49" s="238">
        <v>43</v>
      </c>
      <c r="BR49" s="239"/>
      <c r="BS49" s="1029"/>
      <c r="BT49" s="1030"/>
      <c r="BU49" s="1030"/>
      <c r="BV49" s="1030"/>
      <c r="BW49" s="1030"/>
      <c r="BX49" s="1030"/>
      <c r="BY49" s="1030"/>
      <c r="BZ49" s="1030"/>
      <c r="CA49" s="1030"/>
      <c r="CB49" s="1030"/>
      <c r="CC49" s="1030"/>
      <c r="CD49" s="1030"/>
      <c r="CE49" s="1030"/>
      <c r="CF49" s="1030"/>
      <c r="CG49" s="1051"/>
      <c r="CH49" s="1026"/>
      <c r="CI49" s="1027"/>
      <c r="CJ49" s="1027"/>
      <c r="CK49" s="1027"/>
      <c r="CL49" s="1028"/>
      <c r="CM49" s="1026"/>
      <c r="CN49" s="1027"/>
      <c r="CO49" s="1027"/>
      <c r="CP49" s="1027"/>
      <c r="CQ49" s="1028"/>
      <c r="CR49" s="1026"/>
      <c r="CS49" s="1027"/>
      <c r="CT49" s="1027"/>
      <c r="CU49" s="1027"/>
      <c r="CV49" s="1028"/>
      <c r="CW49" s="1026"/>
      <c r="CX49" s="1027"/>
      <c r="CY49" s="1027"/>
      <c r="CZ49" s="1027"/>
      <c r="DA49" s="1028"/>
      <c r="DB49" s="1026"/>
      <c r="DC49" s="1027"/>
      <c r="DD49" s="1027"/>
      <c r="DE49" s="1027"/>
      <c r="DF49" s="1028"/>
      <c r="DG49" s="1026"/>
      <c r="DH49" s="1027"/>
      <c r="DI49" s="1027"/>
      <c r="DJ49" s="1027"/>
      <c r="DK49" s="1028"/>
      <c r="DL49" s="1026"/>
      <c r="DM49" s="1027"/>
      <c r="DN49" s="1027"/>
      <c r="DO49" s="1027"/>
      <c r="DP49" s="1028"/>
      <c r="DQ49" s="1026"/>
      <c r="DR49" s="1027"/>
      <c r="DS49" s="1027"/>
      <c r="DT49" s="1027"/>
      <c r="DU49" s="1028"/>
      <c r="DV49" s="1029"/>
      <c r="DW49" s="1030"/>
      <c r="DX49" s="1030"/>
      <c r="DY49" s="1030"/>
      <c r="DZ49" s="1031"/>
      <c r="EA49" s="230"/>
    </row>
    <row r="50" spans="1:131" ht="26.25" customHeight="1" x14ac:dyDescent="0.2">
      <c r="A50" s="238">
        <v>23</v>
      </c>
      <c r="B50" s="1067"/>
      <c r="C50" s="1068"/>
      <c r="D50" s="1068"/>
      <c r="E50" s="1068"/>
      <c r="F50" s="1068"/>
      <c r="G50" s="1068"/>
      <c r="H50" s="1068"/>
      <c r="I50" s="1068"/>
      <c r="J50" s="1068"/>
      <c r="K50" s="1068"/>
      <c r="L50" s="1068"/>
      <c r="M50" s="1068"/>
      <c r="N50" s="1068"/>
      <c r="O50" s="1068"/>
      <c r="P50" s="1069"/>
      <c r="Q50" s="1070"/>
      <c r="R50" s="1062"/>
      <c r="S50" s="1062"/>
      <c r="T50" s="1062"/>
      <c r="U50" s="1062"/>
      <c r="V50" s="1062"/>
      <c r="W50" s="1062"/>
      <c r="X50" s="1062"/>
      <c r="Y50" s="1062"/>
      <c r="Z50" s="1062"/>
      <c r="AA50" s="1062"/>
      <c r="AB50" s="1062"/>
      <c r="AC50" s="1062"/>
      <c r="AD50" s="1062"/>
      <c r="AE50" s="1071"/>
      <c r="AF50" s="1072"/>
      <c r="AG50" s="1073"/>
      <c r="AH50" s="1073"/>
      <c r="AI50" s="1073"/>
      <c r="AJ50" s="1074"/>
      <c r="AK50" s="1061"/>
      <c r="AL50" s="1062"/>
      <c r="AM50" s="1062"/>
      <c r="AN50" s="1062"/>
      <c r="AO50" s="1062"/>
      <c r="AP50" s="1062"/>
      <c r="AQ50" s="1062"/>
      <c r="AR50" s="1062"/>
      <c r="AS50" s="1062"/>
      <c r="AT50" s="1062"/>
      <c r="AU50" s="1062"/>
      <c r="AV50" s="1062"/>
      <c r="AW50" s="1062"/>
      <c r="AX50" s="1062"/>
      <c r="AY50" s="1062"/>
      <c r="AZ50" s="1063"/>
      <c r="BA50" s="1063"/>
      <c r="BB50" s="1063"/>
      <c r="BC50" s="1063"/>
      <c r="BD50" s="1063"/>
      <c r="BE50" s="1008"/>
      <c r="BF50" s="1008"/>
      <c r="BG50" s="1008"/>
      <c r="BH50" s="1008"/>
      <c r="BI50" s="1009"/>
      <c r="BJ50" s="232"/>
      <c r="BK50" s="232"/>
      <c r="BL50" s="232"/>
      <c r="BM50" s="232"/>
      <c r="BN50" s="232"/>
      <c r="BO50" s="241"/>
      <c r="BP50" s="241"/>
      <c r="BQ50" s="238">
        <v>44</v>
      </c>
      <c r="BR50" s="239"/>
      <c r="BS50" s="1029"/>
      <c r="BT50" s="1030"/>
      <c r="BU50" s="1030"/>
      <c r="BV50" s="1030"/>
      <c r="BW50" s="1030"/>
      <c r="BX50" s="1030"/>
      <c r="BY50" s="1030"/>
      <c r="BZ50" s="1030"/>
      <c r="CA50" s="1030"/>
      <c r="CB50" s="1030"/>
      <c r="CC50" s="1030"/>
      <c r="CD50" s="1030"/>
      <c r="CE50" s="1030"/>
      <c r="CF50" s="1030"/>
      <c r="CG50" s="1051"/>
      <c r="CH50" s="1026"/>
      <c r="CI50" s="1027"/>
      <c r="CJ50" s="1027"/>
      <c r="CK50" s="1027"/>
      <c r="CL50" s="1028"/>
      <c r="CM50" s="1026"/>
      <c r="CN50" s="1027"/>
      <c r="CO50" s="1027"/>
      <c r="CP50" s="1027"/>
      <c r="CQ50" s="1028"/>
      <c r="CR50" s="1026"/>
      <c r="CS50" s="1027"/>
      <c r="CT50" s="1027"/>
      <c r="CU50" s="1027"/>
      <c r="CV50" s="1028"/>
      <c r="CW50" s="1026"/>
      <c r="CX50" s="1027"/>
      <c r="CY50" s="1027"/>
      <c r="CZ50" s="1027"/>
      <c r="DA50" s="1028"/>
      <c r="DB50" s="1026"/>
      <c r="DC50" s="1027"/>
      <c r="DD50" s="1027"/>
      <c r="DE50" s="1027"/>
      <c r="DF50" s="1028"/>
      <c r="DG50" s="1026"/>
      <c r="DH50" s="1027"/>
      <c r="DI50" s="1027"/>
      <c r="DJ50" s="1027"/>
      <c r="DK50" s="1028"/>
      <c r="DL50" s="1026"/>
      <c r="DM50" s="1027"/>
      <c r="DN50" s="1027"/>
      <c r="DO50" s="1027"/>
      <c r="DP50" s="1028"/>
      <c r="DQ50" s="1026"/>
      <c r="DR50" s="1027"/>
      <c r="DS50" s="1027"/>
      <c r="DT50" s="1027"/>
      <c r="DU50" s="1028"/>
      <c r="DV50" s="1029"/>
      <c r="DW50" s="1030"/>
      <c r="DX50" s="1030"/>
      <c r="DY50" s="1030"/>
      <c r="DZ50" s="1031"/>
      <c r="EA50" s="230"/>
    </row>
    <row r="51" spans="1:131" ht="26.25" customHeight="1" x14ac:dyDescent="0.2">
      <c r="A51" s="238">
        <v>24</v>
      </c>
      <c r="B51" s="1067"/>
      <c r="C51" s="1068"/>
      <c r="D51" s="1068"/>
      <c r="E51" s="1068"/>
      <c r="F51" s="1068"/>
      <c r="G51" s="1068"/>
      <c r="H51" s="1068"/>
      <c r="I51" s="1068"/>
      <c r="J51" s="1068"/>
      <c r="K51" s="1068"/>
      <c r="L51" s="1068"/>
      <c r="M51" s="1068"/>
      <c r="N51" s="1068"/>
      <c r="O51" s="1068"/>
      <c r="P51" s="1069"/>
      <c r="Q51" s="1070"/>
      <c r="R51" s="1062"/>
      <c r="S51" s="1062"/>
      <c r="T51" s="1062"/>
      <c r="U51" s="1062"/>
      <c r="V51" s="1062"/>
      <c r="W51" s="1062"/>
      <c r="X51" s="1062"/>
      <c r="Y51" s="1062"/>
      <c r="Z51" s="1062"/>
      <c r="AA51" s="1062"/>
      <c r="AB51" s="1062"/>
      <c r="AC51" s="1062"/>
      <c r="AD51" s="1062"/>
      <c r="AE51" s="1071"/>
      <c r="AF51" s="1072"/>
      <c r="AG51" s="1073"/>
      <c r="AH51" s="1073"/>
      <c r="AI51" s="1073"/>
      <c r="AJ51" s="1074"/>
      <c r="AK51" s="1061"/>
      <c r="AL51" s="1062"/>
      <c r="AM51" s="1062"/>
      <c r="AN51" s="1062"/>
      <c r="AO51" s="1062"/>
      <c r="AP51" s="1062"/>
      <c r="AQ51" s="1062"/>
      <c r="AR51" s="1062"/>
      <c r="AS51" s="1062"/>
      <c r="AT51" s="1062"/>
      <c r="AU51" s="1062"/>
      <c r="AV51" s="1062"/>
      <c r="AW51" s="1062"/>
      <c r="AX51" s="1062"/>
      <c r="AY51" s="1062"/>
      <c r="AZ51" s="1063"/>
      <c r="BA51" s="1063"/>
      <c r="BB51" s="1063"/>
      <c r="BC51" s="1063"/>
      <c r="BD51" s="1063"/>
      <c r="BE51" s="1008"/>
      <c r="BF51" s="1008"/>
      <c r="BG51" s="1008"/>
      <c r="BH51" s="1008"/>
      <c r="BI51" s="1009"/>
      <c r="BJ51" s="232"/>
      <c r="BK51" s="232"/>
      <c r="BL51" s="232"/>
      <c r="BM51" s="232"/>
      <c r="BN51" s="232"/>
      <c r="BO51" s="241"/>
      <c r="BP51" s="241"/>
      <c r="BQ51" s="238">
        <v>45</v>
      </c>
      <c r="BR51" s="239"/>
      <c r="BS51" s="1029"/>
      <c r="BT51" s="1030"/>
      <c r="BU51" s="1030"/>
      <c r="BV51" s="1030"/>
      <c r="BW51" s="1030"/>
      <c r="BX51" s="1030"/>
      <c r="BY51" s="1030"/>
      <c r="BZ51" s="1030"/>
      <c r="CA51" s="1030"/>
      <c r="CB51" s="1030"/>
      <c r="CC51" s="1030"/>
      <c r="CD51" s="1030"/>
      <c r="CE51" s="1030"/>
      <c r="CF51" s="1030"/>
      <c r="CG51" s="1051"/>
      <c r="CH51" s="1026"/>
      <c r="CI51" s="1027"/>
      <c r="CJ51" s="1027"/>
      <c r="CK51" s="1027"/>
      <c r="CL51" s="1028"/>
      <c r="CM51" s="1026"/>
      <c r="CN51" s="1027"/>
      <c r="CO51" s="1027"/>
      <c r="CP51" s="1027"/>
      <c r="CQ51" s="1028"/>
      <c r="CR51" s="1026"/>
      <c r="CS51" s="1027"/>
      <c r="CT51" s="1027"/>
      <c r="CU51" s="1027"/>
      <c r="CV51" s="1028"/>
      <c r="CW51" s="1026"/>
      <c r="CX51" s="1027"/>
      <c r="CY51" s="1027"/>
      <c r="CZ51" s="1027"/>
      <c r="DA51" s="1028"/>
      <c r="DB51" s="1026"/>
      <c r="DC51" s="1027"/>
      <c r="DD51" s="1027"/>
      <c r="DE51" s="1027"/>
      <c r="DF51" s="1028"/>
      <c r="DG51" s="1026"/>
      <c r="DH51" s="1027"/>
      <c r="DI51" s="1027"/>
      <c r="DJ51" s="1027"/>
      <c r="DK51" s="1028"/>
      <c r="DL51" s="1026"/>
      <c r="DM51" s="1027"/>
      <c r="DN51" s="1027"/>
      <c r="DO51" s="1027"/>
      <c r="DP51" s="1028"/>
      <c r="DQ51" s="1026"/>
      <c r="DR51" s="1027"/>
      <c r="DS51" s="1027"/>
      <c r="DT51" s="1027"/>
      <c r="DU51" s="1028"/>
      <c r="DV51" s="1029"/>
      <c r="DW51" s="1030"/>
      <c r="DX51" s="1030"/>
      <c r="DY51" s="1030"/>
      <c r="DZ51" s="1031"/>
      <c r="EA51" s="230"/>
    </row>
    <row r="52" spans="1:131" ht="26.25" customHeight="1" x14ac:dyDescent="0.2">
      <c r="A52" s="238">
        <v>25</v>
      </c>
      <c r="B52" s="1067"/>
      <c r="C52" s="1068"/>
      <c r="D52" s="1068"/>
      <c r="E52" s="1068"/>
      <c r="F52" s="1068"/>
      <c r="G52" s="1068"/>
      <c r="H52" s="1068"/>
      <c r="I52" s="1068"/>
      <c r="J52" s="1068"/>
      <c r="K52" s="1068"/>
      <c r="L52" s="1068"/>
      <c r="M52" s="1068"/>
      <c r="N52" s="1068"/>
      <c r="O52" s="1068"/>
      <c r="P52" s="1069"/>
      <c r="Q52" s="1070"/>
      <c r="R52" s="1062"/>
      <c r="S52" s="1062"/>
      <c r="T52" s="1062"/>
      <c r="U52" s="1062"/>
      <c r="V52" s="1062"/>
      <c r="W52" s="1062"/>
      <c r="X52" s="1062"/>
      <c r="Y52" s="1062"/>
      <c r="Z52" s="1062"/>
      <c r="AA52" s="1062"/>
      <c r="AB52" s="1062"/>
      <c r="AC52" s="1062"/>
      <c r="AD52" s="1062"/>
      <c r="AE52" s="1071"/>
      <c r="AF52" s="1072"/>
      <c r="AG52" s="1073"/>
      <c r="AH52" s="1073"/>
      <c r="AI52" s="1073"/>
      <c r="AJ52" s="1074"/>
      <c r="AK52" s="1061"/>
      <c r="AL52" s="1062"/>
      <c r="AM52" s="1062"/>
      <c r="AN52" s="1062"/>
      <c r="AO52" s="1062"/>
      <c r="AP52" s="1062"/>
      <c r="AQ52" s="1062"/>
      <c r="AR52" s="1062"/>
      <c r="AS52" s="1062"/>
      <c r="AT52" s="1062"/>
      <c r="AU52" s="1062"/>
      <c r="AV52" s="1062"/>
      <c r="AW52" s="1062"/>
      <c r="AX52" s="1062"/>
      <c r="AY52" s="1062"/>
      <c r="AZ52" s="1063"/>
      <c r="BA52" s="1063"/>
      <c r="BB52" s="1063"/>
      <c r="BC52" s="1063"/>
      <c r="BD52" s="1063"/>
      <c r="BE52" s="1008"/>
      <c r="BF52" s="1008"/>
      <c r="BG52" s="1008"/>
      <c r="BH52" s="1008"/>
      <c r="BI52" s="1009"/>
      <c r="BJ52" s="232"/>
      <c r="BK52" s="232"/>
      <c r="BL52" s="232"/>
      <c r="BM52" s="232"/>
      <c r="BN52" s="232"/>
      <c r="BO52" s="241"/>
      <c r="BP52" s="241"/>
      <c r="BQ52" s="238">
        <v>46</v>
      </c>
      <c r="BR52" s="239"/>
      <c r="BS52" s="1029"/>
      <c r="BT52" s="1030"/>
      <c r="BU52" s="1030"/>
      <c r="BV52" s="1030"/>
      <c r="BW52" s="1030"/>
      <c r="BX52" s="1030"/>
      <c r="BY52" s="1030"/>
      <c r="BZ52" s="1030"/>
      <c r="CA52" s="1030"/>
      <c r="CB52" s="1030"/>
      <c r="CC52" s="1030"/>
      <c r="CD52" s="1030"/>
      <c r="CE52" s="1030"/>
      <c r="CF52" s="1030"/>
      <c r="CG52" s="1051"/>
      <c r="CH52" s="1026"/>
      <c r="CI52" s="1027"/>
      <c r="CJ52" s="1027"/>
      <c r="CK52" s="1027"/>
      <c r="CL52" s="1028"/>
      <c r="CM52" s="1026"/>
      <c r="CN52" s="1027"/>
      <c r="CO52" s="1027"/>
      <c r="CP52" s="1027"/>
      <c r="CQ52" s="1028"/>
      <c r="CR52" s="1026"/>
      <c r="CS52" s="1027"/>
      <c r="CT52" s="1027"/>
      <c r="CU52" s="1027"/>
      <c r="CV52" s="1028"/>
      <c r="CW52" s="1026"/>
      <c r="CX52" s="1027"/>
      <c r="CY52" s="1027"/>
      <c r="CZ52" s="1027"/>
      <c r="DA52" s="1028"/>
      <c r="DB52" s="1026"/>
      <c r="DC52" s="1027"/>
      <c r="DD52" s="1027"/>
      <c r="DE52" s="1027"/>
      <c r="DF52" s="1028"/>
      <c r="DG52" s="1026"/>
      <c r="DH52" s="1027"/>
      <c r="DI52" s="1027"/>
      <c r="DJ52" s="1027"/>
      <c r="DK52" s="1028"/>
      <c r="DL52" s="1026"/>
      <c r="DM52" s="1027"/>
      <c r="DN52" s="1027"/>
      <c r="DO52" s="1027"/>
      <c r="DP52" s="1028"/>
      <c r="DQ52" s="1026"/>
      <c r="DR52" s="1027"/>
      <c r="DS52" s="1027"/>
      <c r="DT52" s="1027"/>
      <c r="DU52" s="1028"/>
      <c r="DV52" s="1029"/>
      <c r="DW52" s="1030"/>
      <c r="DX52" s="1030"/>
      <c r="DY52" s="1030"/>
      <c r="DZ52" s="1031"/>
      <c r="EA52" s="230"/>
    </row>
    <row r="53" spans="1:131" ht="26.25" customHeight="1" x14ac:dyDescent="0.2">
      <c r="A53" s="238">
        <v>26</v>
      </c>
      <c r="B53" s="1067"/>
      <c r="C53" s="1068"/>
      <c r="D53" s="1068"/>
      <c r="E53" s="1068"/>
      <c r="F53" s="1068"/>
      <c r="G53" s="1068"/>
      <c r="H53" s="1068"/>
      <c r="I53" s="1068"/>
      <c r="J53" s="1068"/>
      <c r="K53" s="1068"/>
      <c r="L53" s="1068"/>
      <c r="M53" s="1068"/>
      <c r="N53" s="1068"/>
      <c r="O53" s="1068"/>
      <c r="P53" s="1069"/>
      <c r="Q53" s="1070"/>
      <c r="R53" s="1062"/>
      <c r="S53" s="1062"/>
      <c r="T53" s="1062"/>
      <c r="U53" s="1062"/>
      <c r="V53" s="1062"/>
      <c r="W53" s="1062"/>
      <c r="X53" s="1062"/>
      <c r="Y53" s="1062"/>
      <c r="Z53" s="1062"/>
      <c r="AA53" s="1062"/>
      <c r="AB53" s="1062"/>
      <c r="AC53" s="1062"/>
      <c r="AD53" s="1062"/>
      <c r="AE53" s="1071"/>
      <c r="AF53" s="1072"/>
      <c r="AG53" s="1073"/>
      <c r="AH53" s="1073"/>
      <c r="AI53" s="1073"/>
      <c r="AJ53" s="1074"/>
      <c r="AK53" s="1061"/>
      <c r="AL53" s="1062"/>
      <c r="AM53" s="1062"/>
      <c r="AN53" s="1062"/>
      <c r="AO53" s="1062"/>
      <c r="AP53" s="1062"/>
      <c r="AQ53" s="1062"/>
      <c r="AR53" s="1062"/>
      <c r="AS53" s="1062"/>
      <c r="AT53" s="1062"/>
      <c r="AU53" s="1062"/>
      <c r="AV53" s="1062"/>
      <c r="AW53" s="1062"/>
      <c r="AX53" s="1062"/>
      <c r="AY53" s="1062"/>
      <c r="AZ53" s="1063"/>
      <c r="BA53" s="1063"/>
      <c r="BB53" s="1063"/>
      <c r="BC53" s="1063"/>
      <c r="BD53" s="1063"/>
      <c r="BE53" s="1008"/>
      <c r="BF53" s="1008"/>
      <c r="BG53" s="1008"/>
      <c r="BH53" s="1008"/>
      <c r="BI53" s="1009"/>
      <c r="BJ53" s="232"/>
      <c r="BK53" s="232"/>
      <c r="BL53" s="232"/>
      <c r="BM53" s="232"/>
      <c r="BN53" s="232"/>
      <c r="BO53" s="241"/>
      <c r="BP53" s="241"/>
      <c r="BQ53" s="238">
        <v>47</v>
      </c>
      <c r="BR53" s="239"/>
      <c r="BS53" s="1029"/>
      <c r="BT53" s="1030"/>
      <c r="BU53" s="1030"/>
      <c r="BV53" s="1030"/>
      <c r="BW53" s="1030"/>
      <c r="BX53" s="1030"/>
      <c r="BY53" s="1030"/>
      <c r="BZ53" s="1030"/>
      <c r="CA53" s="1030"/>
      <c r="CB53" s="1030"/>
      <c r="CC53" s="1030"/>
      <c r="CD53" s="1030"/>
      <c r="CE53" s="1030"/>
      <c r="CF53" s="1030"/>
      <c r="CG53" s="1051"/>
      <c r="CH53" s="1026"/>
      <c r="CI53" s="1027"/>
      <c r="CJ53" s="1027"/>
      <c r="CK53" s="1027"/>
      <c r="CL53" s="1028"/>
      <c r="CM53" s="1026"/>
      <c r="CN53" s="1027"/>
      <c r="CO53" s="1027"/>
      <c r="CP53" s="1027"/>
      <c r="CQ53" s="1028"/>
      <c r="CR53" s="1026"/>
      <c r="CS53" s="1027"/>
      <c r="CT53" s="1027"/>
      <c r="CU53" s="1027"/>
      <c r="CV53" s="1028"/>
      <c r="CW53" s="1026"/>
      <c r="CX53" s="1027"/>
      <c r="CY53" s="1027"/>
      <c r="CZ53" s="1027"/>
      <c r="DA53" s="1028"/>
      <c r="DB53" s="1026"/>
      <c r="DC53" s="1027"/>
      <c r="DD53" s="1027"/>
      <c r="DE53" s="1027"/>
      <c r="DF53" s="1028"/>
      <c r="DG53" s="1026"/>
      <c r="DH53" s="1027"/>
      <c r="DI53" s="1027"/>
      <c r="DJ53" s="1027"/>
      <c r="DK53" s="1028"/>
      <c r="DL53" s="1026"/>
      <c r="DM53" s="1027"/>
      <c r="DN53" s="1027"/>
      <c r="DO53" s="1027"/>
      <c r="DP53" s="1028"/>
      <c r="DQ53" s="1026"/>
      <c r="DR53" s="1027"/>
      <c r="DS53" s="1027"/>
      <c r="DT53" s="1027"/>
      <c r="DU53" s="1028"/>
      <c r="DV53" s="1029"/>
      <c r="DW53" s="1030"/>
      <c r="DX53" s="1030"/>
      <c r="DY53" s="1030"/>
      <c r="DZ53" s="1031"/>
      <c r="EA53" s="230"/>
    </row>
    <row r="54" spans="1:131" ht="26.25" customHeight="1" x14ac:dyDescent="0.2">
      <c r="A54" s="238">
        <v>27</v>
      </c>
      <c r="B54" s="1067"/>
      <c r="C54" s="1068"/>
      <c r="D54" s="1068"/>
      <c r="E54" s="1068"/>
      <c r="F54" s="1068"/>
      <c r="G54" s="1068"/>
      <c r="H54" s="1068"/>
      <c r="I54" s="1068"/>
      <c r="J54" s="1068"/>
      <c r="K54" s="1068"/>
      <c r="L54" s="1068"/>
      <c r="M54" s="1068"/>
      <c r="N54" s="1068"/>
      <c r="O54" s="1068"/>
      <c r="P54" s="1069"/>
      <c r="Q54" s="1070"/>
      <c r="R54" s="1062"/>
      <c r="S54" s="1062"/>
      <c r="T54" s="1062"/>
      <c r="U54" s="1062"/>
      <c r="V54" s="1062"/>
      <c r="W54" s="1062"/>
      <c r="X54" s="1062"/>
      <c r="Y54" s="1062"/>
      <c r="Z54" s="1062"/>
      <c r="AA54" s="1062"/>
      <c r="AB54" s="1062"/>
      <c r="AC54" s="1062"/>
      <c r="AD54" s="1062"/>
      <c r="AE54" s="1071"/>
      <c r="AF54" s="1072"/>
      <c r="AG54" s="1073"/>
      <c r="AH54" s="1073"/>
      <c r="AI54" s="1073"/>
      <c r="AJ54" s="1074"/>
      <c r="AK54" s="1061"/>
      <c r="AL54" s="1062"/>
      <c r="AM54" s="1062"/>
      <c r="AN54" s="1062"/>
      <c r="AO54" s="1062"/>
      <c r="AP54" s="1062"/>
      <c r="AQ54" s="1062"/>
      <c r="AR54" s="1062"/>
      <c r="AS54" s="1062"/>
      <c r="AT54" s="1062"/>
      <c r="AU54" s="1062"/>
      <c r="AV54" s="1062"/>
      <c r="AW54" s="1062"/>
      <c r="AX54" s="1062"/>
      <c r="AY54" s="1062"/>
      <c r="AZ54" s="1063"/>
      <c r="BA54" s="1063"/>
      <c r="BB54" s="1063"/>
      <c r="BC54" s="1063"/>
      <c r="BD54" s="1063"/>
      <c r="BE54" s="1008"/>
      <c r="BF54" s="1008"/>
      <c r="BG54" s="1008"/>
      <c r="BH54" s="1008"/>
      <c r="BI54" s="1009"/>
      <c r="BJ54" s="232"/>
      <c r="BK54" s="232"/>
      <c r="BL54" s="232"/>
      <c r="BM54" s="232"/>
      <c r="BN54" s="232"/>
      <c r="BO54" s="241"/>
      <c r="BP54" s="241"/>
      <c r="BQ54" s="238">
        <v>48</v>
      </c>
      <c r="BR54" s="239"/>
      <c r="BS54" s="1029"/>
      <c r="BT54" s="1030"/>
      <c r="BU54" s="1030"/>
      <c r="BV54" s="1030"/>
      <c r="BW54" s="1030"/>
      <c r="BX54" s="1030"/>
      <c r="BY54" s="1030"/>
      <c r="BZ54" s="1030"/>
      <c r="CA54" s="1030"/>
      <c r="CB54" s="1030"/>
      <c r="CC54" s="1030"/>
      <c r="CD54" s="1030"/>
      <c r="CE54" s="1030"/>
      <c r="CF54" s="1030"/>
      <c r="CG54" s="1051"/>
      <c r="CH54" s="1026"/>
      <c r="CI54" s="1027"/>
      <c r="CJ54" s="1027"/>
      <c r="CK54" s="1027"/>
      <c r="CL54" s="1028"/>
      <c r="CM54" s="1026"/>
      <c r="CN54" s="1027"/>
      <c r="CO54" s="1027"/>
      <c r="CP54" s="1027"/>
      <c r="CQ54" s="1028"/>
      <c r="CR54" s="1026"/>
      <c r="CS54" s="1027"/>
      <c r="CT54" s="1027"/>
      <c r="CU54" s="1027"/>
      <c r="CV54" s="1028"/>
      <c r="CW54" s="1026"/>
      <c r="CX54" s="1027"/>
      <c r="CY54" s="1027"/>
      <c r="CZ54" s="1027"/>
      <c r="DA54" s="1028"/>
      <c r="DB54" s="1026"/>
      <c r="DC54" s="1027"/>
      <c r="DD54" s="1027"/>
      <c r="DE54" s="1027"/>
      <c r="DF54" s="1028"/>
      <c r="DG54" s="1026"/>
      <c r="DH54" s="1027"/>
      <c r="DI54" s="1027"/>
      <c r="DJ54" s="1027"/>
      <c r="DK54" s="1028"/>
      <c r="DL54" s="1026"/>
      <c r="DM54" s="1027"/>
      <c r="DN54" s="1027"/>
      <c r="DO54" s="1027"/>
      <c r="DP54" s="1028"/>
      <c r="DQ54" s="1026"/>
      <c r="DR54" s="1027"/>
      <c r="DS54" s="1027"/>
      <c r="DT54" s="1027"/>
      <c r="DU54" s="1028"/>
      <c r="DV54" s="1029"/>
      <c r="DW54" s="1030"/>
      <c r="DX54" s="1030"/>
      <c r="DY54" s="1030"/>
      <c r="DZ54" s="1031"/>
      <c r="EA54" s="230"/>
    </row>
    <row r="55" spans="1:131" ht="26.25" customHeight="1" x14ac:dyDescent="0.2">
      <c r="A55" s="238">
        <v>28</v>
      </c>
      <c r="B55" s="1067"/>
      <c r="C55" s="1068"/>
      <c r="D55" s="1068"/>
      <c r="E55" s="1068"/>
      <c r="F55" s="1068"/>
      <c r="G55" s="1068"/>
      <c r="H55" s="1068"/>
      <c r="I55" s="1068"/>
      <c r="J55" s="1068"/>
      <c r="K55" s="1068"/>
      <c r="L55" s="1068"/>
      <c r="M55" s="1068"/>
      <c r="N55" s="1068"/>
      <c r="O55" s="1068"/>
      <c r="P55" s="1069"/>
      <c r="Q55" s="1070"/>
      <c r="R55" s="1062"/>
      <c r="S55" s="1062"/>
      <c r="T55" s="1062"/>
      <c r="U55" s="1062"/>
      <c r="V55" s="1062"/>
      <c r="W55" s="1062"/>
      <c r="X55" s="1062"/>
      <c r="Y55" s="1062"/>
      <c r="Z55" s="1062"/>
      <c r="AA55" s="1062"/>
      <c r="AB55" s="1062"/>
      <c r="AC55" s="1062"/>
      <c r="AD55" s="1062"/>
      <c r="AE55" s="1071"/>
      <c r="AF55" s="1072"/>
      <c r="AG55" s="1073"/>
      <c r="AH55" s="1073"/>
      <c r="AI55" s="1073"/>
      <c r="AJ55" s="1074"/>
      <c r="AK55" s="1061"/>
      <c r="AL55" s="1062"/>
      <c r="AM55" s="1062"/>
      <c r="AN55" s="1062"/>
      <c r="AO55" s="1062"/>
      <c r="AP55" s="1062"/>
      <c r="AQ55" s="1062"/>
      <c r="AR55" s="1062"/>
      <c r="AS55" s="1062"/>
      <c r="AT55" s="1062"/>
      <c r="AU55" s="1062"/>
      <c r="AV55" s="1062"/>
      <c r="AW55" s="1062"/>
      <c r="AX55" s="1062"/>
      <c r="AY55" s="1062"/>
      <c r="AZ55" s="1063"/>
      <c r="BA55" s="1063"/>
      <c r="BB55" s="1063"/>
      <c r="BC55" s="1063"/>
      <c r="BD55" s="1063"/>
      <c r="BE55" s="1008"/>
      <c r="BF55" s="1008"/>
      <c r="BG55" s="1008"/>
      <c r="BH55" s="1008"/>
      <c r="BI55" s="1009"/>
      <c r="BJ55" s="232"/>
      <c r="BK55" s="232"/>
      <c r="BL55" s="232"/>
      <c r="BM55" s="232"/>
      <c r="BN55" s="232"/>
      <c r="BO55" s="241"/>
      <c r="BP55" s="241"/>
      <c r="BQ55" s="238">
        <v>49</v>
      </c>
      <c r="BR55" s="239"/>
      <c r="BS55" s="1029"/>
      <c r="BT55" s="1030"/>
      <c r="BU55" s="1030"/>
      <c r="BV55" s="1030"/>
      <c r="BW55" s="1030"/>
      <c r="BX55" s="1030"/>
      <c r="BY55" s="1030"/>
      <c r="BZ55" s="1030"/>
      <c r="CA55" s="1030"/>
      <c r="CB55" s="1030"/>
      <c r="CC55" s="1030"/>
      <c r="CD55" s="1030"/>
      <c r="CE55" s="1030"/>
      <c r="CF55" s="1030"/>
      <c r="CG55" s="1051"/>
      <c r="CH55" s="1026"/>
      <c r="CI55" s="1027"/>
      <c r="CJ55" s="1027"/>
      <c r="CK55" s="1027"/>
      <c r="CL55" s="1028"/>
      <c r="CM55" s="1026"/>
      <c r="CN55" s="1027"/>
      <c r="CO55" s="1027"/>
      <c r="CP55" s="1027"/>
      <c r="CQ55" s="1028"/>
      <c r="CR55" s="1026"/>
      <c r="CS55" s="1027"/>
      <c r="CT55" s="1027"/>
      <c r="CU55" s="1027"/>
      <c r="CV55" s="1028"/>
      <c r="CW55" s="1026"/>
      <c r="CX55" s="1027"/>
      <c r="CY55" s="1027"/>
      <c r="CZ55" s="1027"/>
      <c r="DA55" s="1028"/>
      <c r="DB55" s="1026"/>
      <c r="DC55" s="1027"/>
      <c r="DD55" s="1027"/>
      <c r="DE55" s="1027"/>
      <c r="DF55" s="1028"/>
      <c r="DG55" s="1026"/>
      <c r="DH55" s="1027"/>
      <c r="DI55" s="1027"/>
      <c r="DJ55" s="1027"/>
      <c r="DK55" s="1028"/>
      <c r="DL55" s="1026"/>
      <c r="DM55" s="1027"/>
      <c r="DN55" s="1027"/>
      <c r="DO55" s="1027"/>
      <c r="DP55" s="1028"/>
      <c r="DQ55" s="1026"/>
      <c r="DR55" s="1027"/>
      <c r="DS55" s="1027"/>
      <c r="DT55" s="1027"/>
      <c r="DU55" s="1028"/>
      <c r="DV55" s="1029"/>
      <c r="DW55" s="1030"/>
      <c r="DX55" s="1030"/>
      <c r="DY55" s="1030"/>
      <c r="DZ55" s="1031"/>
      <c r="EA55" s="230"/>
    </row>
    <row r="56" spans="1:131" ht="26.25" customHeight="1" x14ac:dyDescent="0.2">
      <c r="A56" s="238">
        <v>29</v>
      </c>
      <c r="B56" s="1067"/>
      <c r="C56" s="1068"/>
      <c r="D56" s="1068"/>
      <c r="E56" s="1068"/>
      <c r="F56" s="1068"/>
      <c r="G56" s="1068"/>
      <c r="H56" s="1068"/>
      <c r="I56" s="1068"/>
      <c r="J56" s="1068"/>
      <c r="K56" s="1068"/>
      <c r="L56" s="1068"/>
      <c r="M56" s="1068"/>
      <c r="N56" s="1068"/>
      <c r="O56" s="1068"/>
      <c r="P56" s="1069"/>
      <c r="Q56" s="1070"/>
      <c r="R56" s="1062"/>
      <c r="S56" s="1062"/>
      <c r="T56" s="1062"/>
      <c r="U56" s="1062"/>
      <c r="V56" s="1062"/>
      <c r="W56" s="1062"/>
      <c r="X56" s="1062"/>
      <c r="Y56" s="1062"/>
      <c r="Z56" s="1062"/>
      <c r="AA56" s="1062"/>
      <c r="AB56" s="1062"/>
      <c r="AC56" s="1062"/>
      <c r="AD56" s="1062"/>
      <c r="AE56" s="1071"/>
      <c r="AF56" s="1072"/>
      <c r="AG56" s="1073"/>
      <c r="AH56" s="1073"/>
      <c r="AI56" s="1073"/>
      <c r="AJ56" s="1074"/>
      <c r="AK56" s="1061"/>
      <c r="AL56" s="1062"/>
      <c r="AM56" s="1062"/>
      <c r="AN56" s="1062"/>
      <c r="AO56" s="1062"/>
      <c r="AP56" s="1062"/>
      <c r="AQ56" s="1062"/>
      <c r="AR56" s="1062"/>
      <c r="AS56" s="1062"/>
      <c r="AT56" s="1062"/>
      <c r="AU56" s="1062"/>
      <c r="AV56" s="1062"/>
      <c r="AW56" s="1062"/>
      <c r="AX56" s="1062"/>
      <c r="AY56" s="1062"/>
      <c r="AZ56" s="1063"/>
      <c r="BA56" s="1063"/>
      <c r="BB56" s="1063"/>
      <c r="BC56" s="1063"/>
      <c r="BD56" s="1063"/>
      <c r="BE56" s="1008"/>
      <c r="BF56" s="1008"/>
      <c r="BG56" s="1008"/>
      <c r="BH56" s="1008"/>
      <c r="BI56" s="1009"/>
      <c r="BJ56" s="232"/>
      <c r="BK56" s="232"/>
      <c r="BL56" s="232"/>
      <c r="BM56" s="232"/>
      <c r="BN56" s="232"/>
      <c r="BO56" s="241"/>
      <c r="BP56" s="241"/>
      <c r="BQ56" s="238">
        <v>50</v>
      </c>
      <c r="BR56" s="239"/>
      <c r="BS56" s="1029"/>
      <c r="BT56" s="1030"/>
      <c r="BU56" s="1030"/>
      <c r="BV56" s="1030"/>
      <c r="BW56" s="1030"/>
      <c r="BX56" s="1030"/>
      <c r="BY56" s="1030"/>
      <c r="BZ56" s="1030"/>
      <c r="CA56" s="1030"/>
      <c r="CB56" s="1030"/>
      <c r="CC56" s="1030"/>
      <c r="CD56" s="1030"/>
      <c r="CE56" s="1030"/>
      <c r="CF56" s="1030"/>
      <c r="CG56" s="1051"/>
      <c r="CH56" s="1026"/>
      <c r="CI56" s="1027"/>
      <c r="CJ56" s="1027"/>
      <c r="CK56" s="1027"/>
      <c r="CL56" s="1028"/>
      <c r="CM56" s="1026"/>
      <c r="CN56" s="1027"/>
      <c r="CO56" s="1027"/>
      <c r="CP56" s="1027"/>
      <c r="CQ56" s="1028"/>
      <c r="CR56" s="1026"/>
      <c r="CS56" s="1027"/>
      <c r="CT56" s="1027"/>
      <c r="CU56" s="1027"/>
      <c r="CV56" s="1028"/>
      <c r="CW56" s="1026"/>
      <c r="CX56" s="1027"/>
      <c r="CY56" s="1027"/>
      <c r="CZ56" s="1027"/>
      <c r="DA56" s="1028"/>
      <c r="DB56" s="1026"/>
      <c r="DC56" s="1027"/>
      <c r="DD56" s="1027"/>
      <c r="DE56" s="1027"/>
      <c r="DF56" s="1028"/>
      <c r="DG56" s="1026"/>
      <c r="DH56" s="1027"/>
      <c r="DI56" s="1027"/>
      <c r="DJ56" s="1027"/>
      <c r="DK56" s="1028"/>
      <c r="DL56" s="1026"/>
      <c r="DM56" s="1027"/>
      <c r="DN56" s="1027"/>
      <c r="DO56" s="1027"/>
      <c r="DP56" s="1028"/>
      <c r="DQ56" s="1026"/>
      <c r="DR56" s="1027"/>
      <c r="DS56" s="1027"/>
      <c r="DT56" s="1027"/>
      <c r="DU56" s="1028"/>
      <c r="DV56" s="1029"/>
      <c r="DW56" s="1030"/>
      <c r="DX56" s="1030"/>
      <c r="DY56" s="1030"/>
      <c r="DZ56" s="1031"/>
      <c r="EA56" s="230"/>
    </row>
    <row r="57" spans="1:131" ht="26.25" customHeight="1" x14ac:dyDescent="0.2">
      <c r="A57" s="238">
        <v>30</v>
      </c>
      <c r="B57" s="1067"/>
      <c r="C57" s="1068"/>
      <c r="D57" s="1068"/>
      <c r="E57" s="1068"/>
      <c r="F57" s="1068"/>
      <c r="G57" s="1068"/>
      <c r="H57" s="1068"/>
      <c r="I57" s="1068"/>
      <c r="J57" s="1068"/>
      <c r="K57" s="1068"/>
      <c r="L57" s="1068"/>
      <c r="M57" s="1068"/>
      <c r="N57" s="1068"/>
      <c r="O57" s="1068"/>
      <c r="P57" s="1069"/>
      <c r="Q57" s="1070"/>
      <c r="R57" s="1062"/>
      <c r="S57" s="1062"/>
      <c r="T57" s="1062"/>
      <c r="U57" s="1062"/>
      <c r="V57" s="1062"/>
      <c r="W57" s="1062"/>
      <c r="X57" s="1062"/>
      <c r="Y57" s="1062"/>
      <c r="Z57" s="1062"/>
      <c r="AA57" s="1062"/>
      <c r="AB57" s="1062"/>
      <c r="AC57" s="1062"/>
      <c r="AD57" s="1062"/>
      <c r="AE57" s="1071"/>
      <c r="AF57" s="1072"/>
      <c r="AG57" s="1073"/>
      <c r="AH57" s="1073"/>
      <c r="AI57" s="1073"/>
      <c r="AJ57" s="1074"/>
      <c r="AK57" s="1061"/>
      <c r="AL57" s="1062"/>
      <c r="AM57" s="1062"/>
      <c r="AN57" s="1062"/>
      <c r="AO57" s="1062"/>
      <c r="AP57" s="1062"/>
      <c r="AQ57" s="1062"/>
      <c r="AR57" s="1062"/>
      <c r="AS57" s="1062"/>
      <c r="AT57" s="1062"/>
      <c r="AU57" s="1062"/>
      <c r="AV57" s="1062"/>
      <c r="AW57" s="1062"/>
      <c r="AX57" s="1062"/>
      <c r="AY57" s="1062"/>
      <c r="AZ57" s="1063"/>
      <c r="BA57" s="1063"/>
      <c r="BB57" s="1063"/>
      <c r="BC57" s="1063"/>
      <c r="BD57" s="1063"/>
      <c r="BE57" s="1008"/>
      <c r="BF57" s="1008"/>
      <c r="BG57" s="1008"/>
      <c r="BH57" s="1008"/>
      <c r="BI57" s="1009"/>
      <c r="BJ57" s="232"/>
      <c r="BK57" s="232"/>
      <c r="BL57" s="232"/>
      <c r="BM57" s="232"/>
      <c r="BN57" s="232"/>
      <c r="BO57" s="241"/>
      <c r="BP57" s="241"/>
      <c r="BQ57" s="238">
        <v>51</v>
      </c>
      <c r="BR57" s="239"/>
      <c r="BS57" s="1029"/>
      <c r="BT57" s="1030"/>
      <c r="BU57" s="1030"/>
      <c r="BV57" s="1030"/>
      <c r="BW57" s="1030"/>
      <c r="BX57" s="1030"/>
      <c r="BY57" s="1030"/>
      <c r="BZ57" s="1030"/>
      <c r="CA57" s="1030"/>
      <c r="CB57" s="1030"/>
      <c r="CC57" s="1030"/>
      <c r="CD57" s="1030"/>
      <c r="CE57" s="1030"/>
      <c r="CF57" s="1030"/>
      <c r="CG57" s="1051"/>
      <c r="CH57" s="1026"/>
      <c r="CI57" s="1027"/>
      <c r="CJ57" s="1027"/>
      <c r="CK57" s="1027"/>
      <c r="CL57" s="1028"/>
      <c r="CM57" s="1026"/>
      <c r="CN57" s="1027"/>
      <c r="CO57" s="1027"/>
      <c r="CP57" s="1027"/>
      <c r="CQ57" s="1028"/>
      <c r="CR57" s="1026"/>
      <c r="CS57" s="1027"/>
      <c r="CT57" s="1027"/>
      <c r="CU57" s="1027"/>
      <c r="CV57" s="1028"/>
      <c r="CW57" s="1026"/>
      <c r="CX57" s="1027"/>
      <c r="CY57" s="1027"/>
      <c r="CZ57" s="1027"/>
      <c r="DA57" s="1028"/>
      <c r="DB57" s="1026"/>
      <c r="DC57" s="1027"/>
      <c r="DD57" s="1027"/>
      <c r="DE57" s="1027"/>
      <c r="DF57" s="1028"/>
      <c r="DG57" s="1026"/>
      <c r="DH57" s="1027"/>
      <c r="DI57" s="1027"/>
      <c r="DJ57" s="1027"/>
      <c r="DK57" s="1028"/>
      <c r="DL57" s="1026"/>
      <c r="DM57" s="1027"/>
      <c r="DN57" s="1027"/>
      <c r="DO57" s="1027"/>
      <c r="DP57" s="1028"/>
      <c r="DQ57" s="1026"/>
      <c r="DR57" s="1027"/>
      <c r="DS57" s="1027"/>
      <c r="DT57" s="1027"/>
      <c r="DU57" s="1028"/>
      <c r="DV57" s="1029"/>
      <c r="DW57" s="1030"/>
      <c r="DX57" s="1030"/>
      <c r="DY57" s="1030"/>
      <c r="DZ57" s="1031"/>
      <c r="EA57" s="230"/>
    </row>
    <row r="58" spans="1:131" ht="26.25" customHeight="1" x14ac:dyDescent="0.2">
      <c r="A58" s="238">
        <v>31</v>
      </c>
      <c r="B58" s="1067"/>
      <c r="C58" s="1068"/>
      <c r="D58" s="1068"/>
      <c r="E58" s="1068"/>
      <c r="F58" s="1068"/>
      <c r="G58" s="1068"/>
      <c r="H58" s="1068"/>
      <c r="I58" s="1068"/>
      <c r="J58" s="1068"/>
      <c r="K58" s="1068"/>
      <c r="L58" s="1068"/>
      <c r="M58" s="1068"/>
      <c r="N58" s="1068"/>
      <c r="O58" s="1068"/>
      <c r="P58" s="1069"/>
      <c r="Q58" s="1070"/>
      <c r="R58" s="1062"/>
      <c r="S58" s="1062"/>
      <c r="T58" s="1062"/>
      <c r="U58" s="1062"/>
      <c r="V58" s="1062"/>
      <c r="W58" s="1062"/>
      <c r="X58" s="1062"/>
      <c r="Y58" s="1062"/>
      <c r="Z58" s="1062"/>
      <c r="AA58" s="1062"/>
      <c r="AB58" s="1062"/>
      <c r="AC58" s="1062"/>
      <c r="AD58" s="1062"/>
      <c r="AE58" s="1071"/>
      <c r="AF58" s="1072"/>
      <c r="AG58" s="1073"/>
      <c r="AH58" s="1073"/>
      <c r="AI58" s="1073"/>
      <c r="AJ58" s="1074"/>
      <c r="AK58" s="1061"/>
      <c r="AL58" s="1062"/>
      <c r="AM58" s="1062"/>
      <c r="AN58" s="1062"/>
      <c r="AO58" s="1062"/>
      <c r="AP58" s="1062"/>
      <c r="AQ58" s="1062"/>
      <c r="AR58" s="1062"/>
      <c r="AS58" s="1062"/>
      <c r="AT58" s="1062"/>
      <c r="AU58" s="1062"/>
      <c r="AV58" s="1062"/>
      <c r="AW58" s="1062"/>
      <c r="AX58" s="1062"/>
      <c r="AY58" s="1062"/>
      <c r="AZ58" s="1063"/>
      <c r="BA58" s="1063"/>
      <c r="BB58" s="1063"/>
      <c r="BC58" s="1063"/>
      <c r="BD58" s="1063"/>
      <c r="BE58" s="1008"/>
      <c r="BF58" s="1008"/>
      <c r="BG58" s="1008"/>
      <c r="BH58" s="1008"/>
      <c r="BI58" s="1009"/>
      <c r="BJ58" s="232"/>
      <c r="BK58" s="232"/>
      <c r="BL58" s="232"/>
      <c r="BM58" s="232"/>
      <c r="BN58" s="232"/>
      <c r="BO58" s="241"/>
      <c r="BP58" s="241"/>
      <c r="BQ58" s="238">
        <v>52</v>
      </c>
      <c r="BR58" s="239"/>
      <c r="BS58" s="1029"/>
      <c r="BT58" s="1030"/>
      <c r="BU58" s="1030"/>
      <c r="BV58" s="1030"/>
      <c r="BW58" s="1030"/>
      <c r="BX58" s="1030"/>
      <c r="BY58" s="1030"/>
      <c r="BZ58" s="1030"/>
      <c r="CA58" s="1030"/>
      <c r="CB58" s="1030"/>
      <c r="CC58" s="1030"/>
      <c r="CD58" s="1030"/>
      <c r="CE58" s="1030"/>
      <c r="CF58" s="1030"/>
      <c r="CG58" s="1051"/>
      <c r="CH58" s="1026"/>
      <c r="CI58" s="1027"/>
      <c r="CJ58" s="1027"/>
      <c r="CK58" s="1027"/>
      <c r="CL58" s="1028"/>
      <c r="CM58" s="1026"/>
      <c r="CN58" s="1027"/>
      <c r="CO58" s="1027"/>
      <c r="CP58" s="1027"/>
      <c r="CQ58" s="1028"/>
      <c r="CR58" s="1026"/>
      <c r="CS58" s="1027"/>
      <c r="CT58" s="1027"/>
      <c r="CU58" s="1027"/>
      <c r="CV58" s="1028"/>
      <c r="CW58" s="1026"/>
      <c r="CX58" s="1027"/>
      <c r="CY58" s="1027"/>
      <c r="CZ58" s="1027"/>
      <c r="DA58" s="1028"/>
      <c r="DB58" s="1026"/>
      <c r="DC58" s="1027"/>
      <c r="DD58" s="1027"/>
      <c r="DE58" s="1027"/>
      <c r="DF58" s="1028"/>
      <c r="DG58" s="1026"/>
      <c r="DH58" s="1027"/>
      <c r="DI58" s="1027"/>
      <c r="DJ58" s="1027"/>
      <c r="DK58" s="1028"/>
      <c r="DL58" s="1026"/>
      <c r="DM58" s="1027"/>
      <c r="DN58" s="1027"/>
      <c r="DO58" s="1027"/>
      <c r="DP58" s="1028"/>
      <c r="DQ58" s="1026"/>
      <c r="DR58" s="1027"/>
      <c r="DS58" s="1027"/>
      <c r="DT58" s="1027"/>
      <c r="DU58" s="1028"/>
      <c r="DV58" s="1029"/>
      <c r="DW58" s="1030"/>
      <c r="DX58" s="1030"/>
      <c r="DY58" s="1030"/>
      <c r="DZ58" s="1031"/>
      <c r="EA58" s="230"/>
    </row>
    <row r="59" spans="1:131" ht="26.25" customHeight="1" x14ac:dyDescent="0.2">
      <c r="A59" s="238">
        <v>32</v>
      </c>
      <c r="B59" s="1067"/>
      <c r="C59" s="1068"/>
      <c r="D59" s="1068"/>
      <c r="E59" s="1068"/>
      <c r="F59" s="1068"/>
      <c r="G59" s="1068"/>
      <c r="H59" s="1068"/>
      <c r="I59" s="1068"/>
      <c r="J59" s="1068"/>
      <c r="K59" s="1068"/>
      <c r="L59" s="1068"/>
      <c r="M59" s="1068"/>
      <c r="N59" s="1068"/>
      <c r="O59" s="1068"/>
      <c r="P59" s="1069"/>
      <c r="Q59" s="1070"/>
      <c r="R59" s="1062"/>
      <c r="S59" s="1062"/>
      <c r="T59" s="1062"/>
      <c r="U59" s="1062"/>
      <c r="V59" s="1062"/>
      <c r="W59" s="1062"/>
      <c r="X59" s="1062"/>
      <c r="Y59" s="1062"/>
      <c r="Z59" s="1062"/>
      <c r="AA59" s="1062"/>
      <c r="AB59" s="1062"/>
      <c r="AC59" s="1062"/>
      <c r="AD59" s="1062"/>
      <c r="AE59" s="1071"/>
      <c r="AF59" s="1072"/>
      <c r="AG59" s="1073"/>
      <c r="AH59" s="1073"/>
      <c r="AI59" s="1073"/>
      <c r="AJ59" s="1074"/>
      <c r="AK59" s="1061"/>
      <c r="AL59" s="1062"/>
      <c r="AM59" s="1062"/>
      <c r="AN59" s="1062"/>
      <c r="AO59" s="1062"/>
      <c r="AP59" s="1062"/>
      <c r="AQ59" s="1062"/>
      <c r="AR59" s="1062"/>
      <c r="AS59" s="1062"/>
      <c r="AT59" s="1062"/>
      <c r="AU59" s="1062"/>
      <c r="AV59" s="1062"/>
      <c r="AW59" s="1062"/>
      <c r="AX59" s="1062"/>
      <c r="AY59" s="1062"/>
      <c r="AZ59" s="1063"/>
      <c r="BA59" s="1063"/>
      <c r="BB59" s="1063"/>
      <c r="BC59" s="1063"/>
      <c r="BD59" s="1063"/>
      <c r="BE59" s="1008"/>
      <c r="BF59" s="1008"/>
      <c r="BG59" s="1008"/>
      <c r="BH59" s="1008"/>
      <c r="BI59" s="1009"/>
      <c r="BJ59" s="232"/>
      <c r="BK59" s="232"/>
      <c r="BL59" s="232"/>
      <c r="BM59" s="232"/>
      <c r="BN59" s="232"/>
      <c r="BO59" s="241"/>
      <c r="BP59" s="241"/>
      <c r="BQ59" s="238">
        <v>53</v>
      </c>
      <c r="BR59" s="239"/>
      <c r="BS59" s="1029"/>
      <c r="BT59" s="1030"/>
      <c r="BU59" s="1030"/>
      <c r="BV59" s="1030"/>
      <c r="BW59" s="1030"/>
      <c r="BX59" s="1030"/>
      <c r="BY59" s="1030"/>
      <c r="BZ59" s="1030"/>
      <c r="CA59" s="1030"/>
      <c r="CB59" s="1030"/>
      <c r="CC59" s="1030"/>
      <c r="CD59" s="1030"/>
      <c r="CE59" s="1030"/>
      <c r="CF59" s="1030"/>
      <c r="CG59" s="1051"/>
      <c r="CH59" s="1026"/>
      <c r="CI59" s="1027"/>
      <c r="CJ59" s="1027"/>
      <c r="CK59" s="1027"/>
      <c r="CL59" s="1028"/>
      <c r="CM59" s="1026"/>
      <c r="CN59" s="1027"/>
      <c r="CO59" s="1027"/>
      <c r="CP59" s="1027"/>
      <c r="CQ59" s="1028"/>
      <c r="CR59" s="1026"/>
      <c r="CS59" s="1027"/>
      <c r="CT59" s="1027"/>
      <c r="CU59" s="1027"/>
      <c r="CV59" s="1028"/>
      <c r="CW59" s="1026"/>
      <c r="CX59" s="1027"/>
      <c r="CY59" s="1027"/>
      <c r="CZ59" s="1027"/>
      <c r="DA59" s="1028"/>
      <c r="DB59" s="1026"/>
      <c r="DC59" s="1027"/>
      <c r="DD59" s="1027"/>
      <c r="DE59" s="1027"/>
      <c r="DF59" s="1028"/>
      <c r="DG59" s="1026"/>
      <c r="DH59" s="1027"/>
      <c r="DI59" s="1027"/>
      <c r="DJ59" s="1027"/>
      <c r="DK59" s="1028"/>
      <c r="DL59" s="1026"/>
      <c r="DM59" s="1027"/>
      <c r="DN59" s="1027"/>
      <c r="DO59" s="1027"/>
      <c r="DP59" s="1028"/>
      <c r="DQ59" s="1026"/>
      <c r="DR59" s="1027"/>
      <c r="DS59" s="1027"/>
      <c r="DT59" s="1027"/>
      <c r="DU59" s="1028"/>
      <c r="DV59" s="1029"/>
      <c r="DW59" s="1030"/>
      <c r="DX59" s="1030"/>
      <c r="DY59" s="1030"/>
      <c r="DZ59" s="1031"/>
      <c r="EA59" s="230"/>
    </row>
    <row r="60" spans="1:131" ht="26.25" customHeight="1" x14ac:dyDescent="0.2">
      <c r="A60" s="238">
        <v>33</v>
      </c>
      <c r="B60" s="1067"/>
      <c r="C60" s="1068"/>
      <c r="D60" s="1068"/>
      <c r="E60" s="1068"/>
      <c r="F60" s="1068"/>
      <c r="G60" s="1068"/>
      <c r="H60" s="1068"/>
      <c r="I60" s="1068"/>
      <c r="J60" s="1068"/>
      <c r="K60" s="1068"/>
      <c r="L60" s="1068"/>
      <c r="M60" s="1068"/>
      <c r="N60" s="1068"/>
      <c r="O60" s="1068"/>
      <c r="P60" s="1069"/>
      <c r="Q60" s="1070"/>
      <c r="R60" s="1062"/>
      <c r="S60" s="1062"/>
      <c r="T60" s="1062"/>
      <c r="U60" s="1062"/>
      <c r="V60" s="1062"/>
      <c r="W60" s="1062"/>
      <c r="X60" s="1062"/>
      <c r="Y60" s="1062"/>
      <c r="Z60" s="1062"/>
      <c r="AA60" s="1062"/>
      <c r="AB60" s="1062"/>
      <c r="AC60" s="1062"/>
      <c r="AD60" s="1062"/>
      <c r="AE60" s="1071"/>
      <c r="AF60" s="1072"/>
      <c r="AG60" s="1073"/>
      <c r="AH60" s="1073"/>
      <c r="AI60" s="1073"/>
      <c r="AJ60" s="1074"/>
      <c r="AK60" s="1061"/>
      <c r="AL60" s="1062"/>
      <c r="AM60" s="1062"/>
      <c r="AN60" s="1062"/>
      <c r="AO60" s="1062"/>
      <c r="AP60" s="1062"/>
      <c r="AQ60" s="1062"/>
      <c r="AR60" s="1062"/>
      <c r="AS60" s="1062"/>
      <c r="AT60" s="1062"/>
      <c r="AU60" s="1062"/>
      <c r="AV60" s="1062"/>
      <c r="AW60" s="1062"/>
      <c r="AX60" s="1062"/>
      <c r="AY60" s="1062"/>
      <c r="AZ60" s="1063"/>
      <c r="BA60" s="1063"/>
      <c r="BB60" s="1063"/>
      <c r="BC60" s="1063"/>
      <c r="BD60" s="1063"/>
      <c r="BE60" s="1008"/>
      <c r="BF60" s="1008"/>
      <c r="BG60" s="1008"/>
      <c r="BH60" s="1008"/>
      <c r="BI60" s="1009"/>
      <c r="BJ60" s="232"/>
      <c r="BK60" s="232"/>
      <c r="BL60" s="232"/>
      <c r="BM60" s="232"/>
      <c r="BN60" s="232"/>
      <c r="BO60" s="241"/>
      <c r="BP60" s="241"/>
      <c r="BQ60" s="238">
        <v>54</v>
      </c>
      <c r="BR60" s="239"/>
      <c r="BS60" s="1029"/>
      <c r="BT60" s="1030"/>
      <c r="BU60" s="1030"/>
      <c r="BV60" s="1030"/>
      <c r="BW60" s="1030"/>
      <c r="BX60" s="1030"/>
      <c r="BY60" s="1030"/>
      <c r="BZ60" s="1030"/>
      <c r="CA60" s="1030"/>
      <c r="CB60" s="1030"/>
      <c r="CC60" s="1030"/>
      <c r="CD60" s="1030"/>
      <c r="CE60" s="1030"/>
      <c r="CF60" s="1030"/>
      <c r="CG60" s="1051"/>
      <c r="CH60" s="1026"/>
      <c r="CI60" s="1027"/>
      <c r="CJ60" s="1027"/>
      <c r="CK60" s="1027"/>
      <c r="CL60" s="1028"/>
      <c r="CM60" s="1026"/>
      <c r="CN60" s="1027"/>
      <c r="CO60" s="1027"/>
      <c r="CP60" s="1027"/>
      <c r="CQ60" s="1028"/>
      <c r="CR60" s="1026"/>
      <c r="CS60" s="1027"/>
      <c r="CT60" s="1027"/>
      <c r="CU60" s="1027"/>
      <c r="CV60" s="1028"/>
      <c r="CW60" s="1026"/>
      <c r="CX60" s="1027"/>
      <c r="CY60" s="1027"/>
      <c r="CZ60" s="1027"/>
      <c r="DA60" s="1028"/>
      <c r="DB60" s="1026"/>
      <c r="DC60" s="1027"/>
      <c r="DD60" s="1027"/>
      <c r="DE60" s="1027"/>
      <c r="DF60" s="1028"/>
      <c r="DG60" s="1026"/>
      <c r="DH60" s="1027"/>
      <c r="DI60" s="1027"/>
      <c r="DJ60" s="1027"/>
      <c r="DK60" s="1028"/>
      <c r="DL60" s="1026"/>
      <c r="DM60" s="1027"/>
      <c r="DN60" s="1027"/>
      <c r="DO60" s="1027"/>
      <c r="DP60" s="1028"/>
      <c r="DQ60" s="1026"/>
      <c r="DR60" s="1027"/>
      <c r="DS60" s="1027"/>
      <c r="DT60" s="1027"/>
      <c r="DU60" s="1028"/>
      <c r="DV60" s="1029"/>
      <c r="DW60" s="1030"/>
      <c r="DX60" s="1030"/>
      <c r="DY60" s="1030"/>
      <c r="DZ60" s="1031"/>
      <c r="EA60" s="230"/>
    </row>
    <row r="61" spans="1:131" ht="26.25" customHeight="1" thickBot="1" x14ac:dyDescent="0.25">
      <c r="A61" s="238">
        <v>34</v>
      </c>
      <c r="B61" s="1067"/>
      <c r="C61" s="1068"/>
      <c r="D61" s="1068"/>
      <c r="E61" s="1068"/>
      <c r="F61" s="1068"/>
      <c r="G61" s="1068"/>
      <c r="H61" s="1068"/>
      <c r="I61" s="1068"/>
      <c r="J61" s="1068"/>
      <c r="K61" s="1068"/>
      <c r="L61" s="1068"/>
      <c r="M61" s="1068"/>
      <c r="N61" s="1068"/>
      <c r="O61" s="1068"/>
      <c r="P61" s="1069"/>
      <c r="Q61" s="1070"/>
      <c r="R61" s="1062"/>
      <c r="S61" s="1062"/>
      <c r="T61" s="1062"/>
      <c r="U61" s="1062"/>
      <c r="V61" s="1062"/>
      <c r="W61" s="1062"/>
      <c r="X61" s="1062"/>
      <c r="Y61" s="1062"/>
      <c r="Z61" s="1062"/>
      <c r="AA61" s="1062"/>
      <c r="AB61" s="1062"/>
      <c r="AC61" s="1062"/>
      <c r="AD61" s="1062"/>
      <c r="AE61" s="1071"/>
      <c r="AF61" s="1072"/>
      <c r="AG61" s="1073"/>
      <c r="AH61" s="1073"/>
      <c r="AI61" s="1073"/>
      <c r="AJ61" s="1074"/>
      <c r="AK61" s="1061"/>
      <c r="AL61" s="1062"/>
      <c r="AM61" s="1062"/>
      <c r="AN61" s="1062"/>
      <c r="AO61" s="1062"/>
      <c r="AP61" s="1062"/>
      <c r="AQ61" s="1062"/>
      <c r="AR61" s="1062"/>
      <c r="AS61" s="1062"/>
      <c r="AT61" s="1062"/>
      <c r="AU61" s="1062"/>
      <c r="AV61" s="1062"/>
      <c r="AW61" s="1062"/>
      <c r="AX61" s="1062"/>
      <c r="AY61" s="1062"/>
      <c r="AZ61" s="1063"/>
      <c r="BA61" s="1063"/>
      <c r="BB61" s="1063"/>
      <c r="BC61" s="1063"/>
      <c r="BD61" s="1063"/>
      <c r="BE61" s="1008"/>
      <c r="BF61" s="1008"/>
      <c r="BG61" s="1008"/>
      <c r="BH61" s="1008"/>
      <c r="BI61" s="1009"/>
      <c r="BJ61" s="232"/>
      <c r="BK61" s="232"/>
      <c r="BL61" s="232"/>
      <c r="BM61" s="232"/>
      <c r="BN61" s="232"/>
      <c r="BO61" s="241"/>
      <c r="BP61" s="241"/>
      <c r="BQ61" s="238">
        <v>55</v>
      </c>
      <c r="BR61" s="239"/>
      <c r="BS61" s="1029"/>
      <c r="BT61" s="1030"/>
      <c r="BU61" s="1030"/>
      <c r="BV61" s="1030"/>
      <c r="BW61" s="1030"/>
      <c r="BX61" s="1030"/>
      <c r="BY61" s="1030"/>
      <c r="BZ61" s="1030"/>
      <c r="CA61" s="1030"/>
      <c r="CB61" s="1030"/>
      <c r="CC61" s="1030"/>
      <c r="CD61" s="1030"/>
      <c r="CE61" s="1030"/>
      <c r="CF61" s="1030"/>
      <c r="CG61" s="1051"/>
      <c r="CH61" s="1026"/>
      <c r="CI61" s="1027"/>
      <c r="CJ61" s="1027"/>
      <c r="CK61" s="1027"/>
      <c r="CL61" s="1028"/>
      <c r="CM61" s="1026"/>
      <c r="CN61" s="1027"/>
      <c r="CO61" s="1027"/>
      <c r="CP61" s="1027"/>
      <c r="CQ61" s="1028"/>
      <c r="CR61" s="1026"/>
      <c r="CS61" s="1027"/>
      <c r="CT61" s="1027"/>
      <c r="CU61" s="1027"/>
      <c r="CV61" s="1028"/>
      <c r="CW61" s="1026"/>
      <c r="CX61" s="1027"/>
      <c r="CY61" s="1027"/>
      <c r="CZ61" s="1027"/>
      <c r="DA61" s="1028"/>
      <c r="DB61" s="1026"/>
      <c r="DC61" s="1027"/>
      <c r="DD61" s="1027"/>
      <c r="DE61" s="1027"/>
      <c r="DF61" s="1028"/>
      <c r="DG61" s="1026"/>
      <c r="DH61" s="1027"/>
      <c r="DI61" s="1027"/>
      <c r="DJ61" s="1027"/>
      <c r="DK61" s="1028"/>
      <c r="DL61" s="1026"/>
      <c r="DM61" s="1027"/>
      <c r="DN61" s="1027"/>
      <c r="DO61" s="1027"/>
      <c r="DP61" s="1028"/>
      <c r="DQ61" s="1026"/>
      <c r="DR61" s="1027"/>
      <c r="DS61" s="1027"/>
      <c r="DT61" s="1027"/>
      <c r="DU61" s="1028"/>
      <c r="DV61" s="1029"/>
      <c r="DW61" s="1030"/>
      <c r="DX61" s="1030"/>
      <c r="DY61" s="1030"/>
      <c r="DZ61" s="1031"/>
      <c r="EA61" s="230"/>
    </row>
    <row r="62" spans="1:131" ht="26.25" customHeight="1" x14ac:dyDescent="0.2">
      <c r="A62" s="238">
        <v>35</v>
      </c>
      <c r="B62" s="1067"/>
      <c r="C62" s="1068"/>
      <c r="D62" s="1068"/>
      <c r="E62" s="1068"/>
      <c r="F62" s="1068"/>
      <c r="G62" s="1068"/>
      <c r="H62" s="1068"/>
      <c r="I62" s="1068"/>
      <c r="J62" s="1068"/>
      <c r="K62" s="1068"/>
      <c r="L62" s="1068"/>
      <c r="M62" s="1068"/>
      <c r="N62" s="1068"/>
      <c r="O62" s="1068"/>
      <c r="P62" s="1069"/>
      <c r="Q62" s="1070"/>
      <c r="R62" s="1062"/>
      <c r="S62" s="1062"/>
      <c r="T62" s="1062"/>
      <c r="U62" s="1062"/>
      <c r="V62" s="1062"/>
      <c r="W62" s="1062"/>
      <c r="X62" s="1062"/>
      <c r="Y62" s="1062"/>
      <c r="Z62" s="1062"/>
      <c r="AA62" s="1062"/>
      <c r="AB62" s="1062"/>
      <c r="AC62" s="1062"/>
      <c r="AD62" s="1062"/>
      <c r="AE62" s="1071"/>
      <c r="AF62" s="1072"/>
      <c r="AG62" s="1073"/>
      <c r="AH62" s="1073"/>
      <c r="AI62" s="1073"/>
      <c r="AJ62" s="1074"/>
      <c r="AK62" s="1061"/>
      <c r="AL62" s="1062"/>
      <c r="AM62" s="1062"/>
      <c r="AN62" s="1062"/>
      <c r="AO62" s="1062"/>
      <c r="AP62" s="1062"/>
      <c r="AQ62" s="1062"/>
      <c r="AR62" s="1062"/>
      <c r="AS62" s="1062"/>
      <c r="AT62" s="1062"/>
      <c r="AU62" s="1062"/>
      <c r="AV62" s="1062"/>
      <c r="AW62" s="1062"/>
      <c r="AX62" s="1062"/>
      <c r="AY62" s="1062"/>
      <c r="AZ62" s="1063"/>
      <c r="BA62" s="1063"/>
      <c r="BB62" s="1063"/>
      <c r="BC62" s="1063"/>
      <c r="BD62" s="1063"/>
      <c r="BE62" s="1008"/>
      <c r="BF62" s="1008"/>
      <c r="BG62" s="1008"/>
      <c r="BH62" s="1008"/>
      <c r="BI62" s="1009"/>
      <c r="BJ62" s="1064" t="s">
        <v>398</v>
      </c>
      <c r="BK62" s="1065"/>
      <c r="BL62" s="1065"/>
      <c r="BM62" s="1065"/>
      <c r="BN62" s="1066"/>
      <c r="BO62" s="241"/>
      <c r="BP62" s="241"/>
      <c r="BQ62" s="238">
        <v>56</v>
      </c>
      <c r="BR62" s="239"/>
      <c r="BS62" s="1029"/>
      <c r="BT62" s="1030"/>
      <c r="BU62" s="1030"/>
      <c r="BV62" s="1030"/>
      <c r="BW62" s="1030"/>
      <c r="BX62" s="1030"/>
      <c r="BY62" s="1030"/>
      <c r="BZ62" s="1030"/>
      <c r="CA62" s="1030"/>
      <c r="CB62" s="1030"/>
      <c r="CC62" s="1030"/>
      <c r="CD62" s="1030"/>
      <c r="CE62" s="1030"/>
      <c r="CF62" s="1030"/>
      <c r="CG62" s="1051"/>
      <c r="CH62" s="1026"/>
      <c r="CI62" s="1027"/>
      <c r="CJ62" s="1027"/>
      <c r="CK62" s="1027"/>
      <c r="CL62" s="1028"/>
      <c r="CM62" s="1026"/>
      <c r="CN62" s="1027"/>
      <c r="CO62" s="1027"/>
      <c r="CP62" s="1027"/>
      <c r="CQ62" s="1028"/>
      <c r="CR62" s="1026"/>
      <c r="CS62" s="1027"/>
      <c r="CT62" s="1027"/>
      <c r="CU62" s="1027"/>
      <c r="CV62" s="1028"/>
      <c r="CW62" s="1026"/>
      <c r="CX62" s="1027"/>
      <c r="CY62" s="1027"/>
      <c r="CZ62" s="1027"/>
      <c r="DA62" s="1028"/>
      <c r="DB62" s="1026"/>
      <c r="DC62" s="1027"/>
      <c r="DD62" s="1027"/>
      <c r="DE62" s="1027"/>
      <c r="DF62" s="1028"/>
      <c r="DG62" s="1026"/>
      <c r="DH62" s="1027"/>
      <c r="DI62" s="1027"/>
      <c r="DJ62" s="1027"/>
      <c r="DK62" s="1028"/>
      <c r="DL62" s="1026"/>
      <c r="DM62" s="1027"/>
      <c r="DN62" s="1027"/>
      <c r="DO62" s="1027"/>
      <c r="DP62" s="1028"/>
      <c r="DQ62" s="1026"/>
      <c r="DR62" s="1027"/>
      <c r="DS62" s="1027"/>
      <c r="DT62" s="1027"/>
      <c r="DU62" s="1028"/>
      <c r="DV62" s="1029"/>
      <c r="DW62" s="1030"/>
      <c r="DX62" s="1030"/>
      <c r="DY62" s="1030"/>
      <c r="DZ62" s="1031"/>
      <c r="EA62" s="230"/>
    </row>
    <row r="63" spans="1:131" ht="26.25" customHeight="1" thickBot="1" x14ac:dyDescent="0.25">
      <c r="A63" s="240" t="s">
        <v>377</v>
      </c>
      <c r="B63" s="973" t="s">
        <v>399</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7"/>
      <c r="AF63" s="1058">
        <v>14883</v>
      </c>
      <c r="AG63" s="995"/>
      <c r="AH63" s="995"/>
      <c r="AI63" s="995"/>
      <c r="AJ63" s="1059"/>
      <c r="AK63" s="1060"/>
      <c r="AL63" s="999"/>
      <c r="AM63" s="999"/>
      <c r="AN63" s="999"/>
      <c r="AO63" s="999"/>
      <c r="AP63" s="995">
        <v>98031</v>
      </c>
      <c r="AQ63" s="995"/>
      <c r="AR63" s="995"/>
      <c r="AS63" s="995"/>
      <c r="AT63" s="995"/>
      <c r="AU63" s="995">
        <v>55280</v>
      </c>
      <c r="AV63" s="995"/>
      <c r="AW63" s="995"/>
      <c r="AX63" s="995"/>
      <c r="AY63" s="995"/>
      <c r="AZ63" s="1054"/>
      <c r="BA63" s="1054"/>
      <c r="BB63" s="1054"/>
      <c r="BC63" s="1054"/>
      <c r="BD63" s="1054"/>
      <c r="BE63" s="996"/>
      <c r="BF63" s="996"/>
      <c r="BG63" s="996"/>
      <c r="BH63" s="996"/>
      <c r="BI63" s="997"/>
      <c r="BJ63" s="1055" t="s">
        <v>122</v>
      </c>
      <c r="BK63" s="989"/>
      <c r="BL63" s="989"/>
      <c r="BM63" s="989"/>
      <c r="BN63" s="1056"/>
      <c r="BO63" s="241"/>
      <c r="BP63" s="241"/>
      <c r="BQ63" s="238">
        <v>57</v>
      </c>
      <c r="BR63" s="239"/>
      <c r="BS63" s="1029"/>
      <c r="BT63" s="1030"/>
      <c r="BU63" s="1030"/>
      <c r="BV63" s="1030"/>
      <c r="BW63" s="1030"/>
      <c r="BX63" s="1030"/>
      <c r="BY63" s="1030"/>
      <c r="BZ63" s="1030"/>
      <c r="CA63" s="1030"/>
      <c r="CB63" s="1030"/>
      <c r="CC63" s="1030"/>
      <c r="CD63" s="1030"/>
      <c r="CE63" s="1030"/>
      <c r="CF63" s="1030"/>
      <c r="CG63" s="1051"/>
      <c r="CH63" s="1026"/>
      <c r="CI63" s="1027"/>
      <c r="CJ63" s="1027"/>
      <c r="CK63" s="1027"/>
      <c r="CL63" s="1028"/>
      <c r="CM63" s="1026"/>
      <c r="CN63" s="1027"/>
      <c r="CO63" s="1027"/>
      <c r="CP63" s="1027"/>
      <c r="CQ63" s="1028"/>
      <c r="CR63" s="1026"/>
      <c r="CS63" s="1027"/>
      <c r="CT63" s="1027"/>
      <c r="CU63" s="1027"/>
      <c r="CV63" s="1028"/>
      <c r="CW63" s="1026"/>
      <c r="CX63" s="1027"/>
      <c r="CY63" s="1027"/>
      <c r="CZ63" s="1027"/>
      <c r="DA63" s="1028"/>
      <c r="DB63" s="1026"/>
      <c r="DC63" s="1027"/>
      <c r="DD63" s="1027"/>
      <c r="DE63" s="1027"/>
      <c r="DF63" s="1028"/>
      <c r="DG63" s="1026"/>
      <c r="DH63" s="1027"/>
      <c r="DI63" s="1027"/>
      <c r="DJ63" s="1027"/>
      <c r="DK63" s="1028"/>
      <c r="DL63" s="1026"/>
      <c r="DM63" s="1027"/>
      <c r="DN63" s="1027"/>
      <c r="DO63" s="1027"/>
      <c r="DP63" s="1028"/>
      <c r="DQ63" s="1026"/>
      <c r="DR63" s="1027"/>
      <c r="DS63" s="1027"/>
      <c r="DT63" s="1027"/>
      <c r="DU63" s="1028"/>
      <c r="DV63" s="1029"/>
      <c r="DW63" s="1030"/>
      <c r="DX63" s="1030"/>
      <c r="DY63" s="1030"/>
      <c r="DZ63" s="1031"/>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9"/>
      <c r="BT64" s="1030"/>
      <c r="BU64" s="1030"/>
      <c r="BV64" s="1030"/>
      <c r="BW64" s="1030"/>
      <c r="BX64" s="1030"/>
      <c r="BY64" s="1030"/>
      <c r="BZ64" s="1030"/>
      <c r="CA64" s="1030"/>
      <c r="CB64" s="1030"/>
      <c r="CC64" s="1030"/>
      <c r="CD64" s="1030"/>
      <c r="CE64" s="1030"/>
      <c r="CF64" s="1030"/>
      <c r="CG64" s="1051"/>
      <c r="CH64" s="1026"/>
      <c r="CI64" s="1027"/>
      <c r="CJ64" s="1027"/>
      <c r="CK64" s="1027"/>
      <c r="CL64" s="1028"/>
      <c r="CM64" s="1026"/>
      <c r="CN64" s="1027"/>
      <c r="CO64" s="1027"/>
      <c r="CP64" s="1027"/>
      <c r="CQ64" s="1028"/>
      <c r="CR64" s="1026"/>
      <c r="CS64" s="1027"/>
      <c r="CT64" s="1027"/>
      <c r="CU64" s="1027"/>
      <c r="CV64" s="1028"/>
      <c r="CW64" s="1026"/>
      <c r="CX64" s="1027"/>
      <c r="CY64" s="1027"/>
      <c r="CZ64" s="1027"/>
      <c r="DA64" s="1028"/>
      <c r="DB64" s="1026"/>
      <c r="DC64" s="1027"/>
      <c r="DD64" s="1027"/>
      <c r="DE64" s="1027"/>
      <c r="DF64" s="1028"/>
      <c r="DG64" s="1026"/>
      <c r="DH64" s="1027"/>
      <c r="DI64" s="1027"/>
      <c r="DJ64" s="1027"/>
      <c r="DK64" s="1028"/>
      <c r="DL64" s="1026"/>
      <c r="DM64" s="1027"/>
      <c r="DN64" s="1027"/>
      <c r="DO64" s="1027"/>
      <c r="DP64" s="1028"/>
      <c r="DQ64" s="1026"/>
      <c r="DR64" s="1027"/>
      <c r="DS64" s="1027"/>
      <c r="DT64" s="1027"/>
      <c r="DU64" s="1028"/>
      <c r="DV64" s="1029"/>
      <c r="DW64" s="1030"/>
      <c r="DX64" s="1030"/>
      <c r="DY64" s="1030"/>
      <c r="DZ64" s="1031"/>
      <c r="EA64" s="230"/>
    </row>
    <row r="65" spans="1:131" ht="26.25" customHeight="1" thickBot="1" x14ac:dyDescent="0.25">
      <c r="A65" s="232" t="s">
        <v>400</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9"/>
      <c r="BT65" s="1030"/>
      <c r="BU65" s="1030"/>
      <c r="BV65" s="1030"/>
      <c r="BW65" s="1030"/>
      <c r="BX65" s="1030"/>
      <c r="BY65" s="1030"/>
      <c r="BZ65" s="1030"/>
      <c r="CA65" s="1030"/>
      <c r="CB65" s="1030"/>
      <c r="CC65" s="1030"/>
      <c r="CD65" s="1030"/>
      <c r="CE65" s="1030"/>
      <c r="CF65" s="1030"/>
      <c r="CG65" s="1051"/>
      <c r="CH65" s="1026"/>
      <c r="CI65" s="1027"/>
      <c r="CJ65" s="1027"/>
      <c r="CK65" s="1027"/>
      <c r="CL65" s="1028"/>
      <c r="CM65" s="1026"/>
      <c r="CN65" s="1027"/>
      <c r="CO65" s="1027"/>
      <c r="CP65" s="1027"/>
      <c r="CQ65" s="1028"/>
      <c r="CR65" s="1026"/>
      <c r="CS65" s="1027"/>
      <c r="CT65" s="1027"/>
      <c r="CU65" s="1027"/>
      <c r="CV65" s="1028"/>
      <c r="CW65" s="1026"/>
      <c r="CX65" s="1027"/>
      <c r="CY65" s="1027"/>
      <c r="CZ65" s="1027"/>
      <c r="DA65" s="1028"/>
      <c r="DB65" s="1026"/>
      <c r="DC65" s="1027"/>
      <c r="DD65" s="1027"/>
      <c r="DE65" s="1027"/>
      <c r="DF65" s="1028"/>
      <c r="DG65" s="1026"/>
      <c r="DH65" s="1027"/>
      <c r="DI65" s="1027"/>
      <c r="DJ65" s="1027"/>
      <c r="DK65" s="1028"/>
      <c r="DL65" s="1026"/>
      <c r="DM65" s="1027"/>
      <c r="DN65" s="1027"/>
      <c r="DO65" s="1027"/>
      <c r="DP65" s="1028"/>
      <c r="DQ65" s="1026"/>
      <c r="DR65" s="1027"/>
      <c r="DS65" s="1027"/>
      <c r="DT65" s="1027"/>
      <c r="DU65" s="1028"/>
      <c r="DV65" s="1029"/>
      <c r="DW65" s="1030"/>
      <c r="DX65" s="1030"/>
      <c r="DY65" s="1030"/>
      <c r="DZ65" s="1031"/>
      <c r="EA65" s="230"/>
    </row>
    <row r="66" spans="1:131" ht="26.25" customHeight="1" x14ac:dyDescent="0.2">
      <c r="A66" s="1032" t="s">
        <v>401</v>
      </c>
      <c r="B66" s="1033"/>
      <c r="C66" s="1033"/>
      <c r="D66" s="1033"/>
      <c r="E66" s="1033"/>
      <c r="F66" s="1033"/>
      <c r="G66" s="1033"/>
      <c r="H66" s="1033"/>
      <c r="I66" s="1033"/>
      <c r="J66" s="1033"/>
      <c r="K66" s="1033"/>
      <c r="L66" s="1033"/>
      <c r="M66" s="1033"/>
      <c r="N66" s="1033"/>
      <c r="O66" s="1033"/>
      <c r="P66" s="1034"/>
      <c r="Q66" s="1038" t="s">
        <v>381</v>
      </c>
      <c r="R66" s="1039"/>
      <c r="S66" s="1039"/>
      <c r="T66" s="1039"/>
      <c r="U66" s="1040"/>
      <c r="V66" s="1038" t="s">
        <v>382</v>
      </c>
      <c r="W66" s="1039"/>
      <c r="X66" s="1039"/>
      <c r="Y66" s="1039"/>
      <c r="Z66" s="1040"/>
      <c r="AA66" s="1038" t="s">
        <v>383</v>
      </c>
      <c r="AB66" s="1039"/>
      <c r="AC66" s="1039"/>
      <c r="AD66" s="1039"/>
      <c r="AE66" s="1040"/>
      <c r="AF66" s="1044" t="s">
        <v>384</v>
      </c>
      <c r="AG66" s="1045"/>
      <c r="AH66" s="1045"/>
      <c r="AI66" s="1045"/>
      <c r="AJ66" s="1046"/>
      <c r="AK66" s="1038" t="s">
        <v>385</v>
      </c>
      <c r="AL66" s="1033"/>
      <c r="AM66" s="1033"/>
      <c r="AN66" s="1033"/>
      <c r="AO66" s="1034"/>
      <c r="AP66" s="1038" t="s">
        <v>386</v>
      </c>
      <c r="AQ66" s="1039"/>
      <c r="AR66" s="1039"/>
      <c r="AS66" s="1039"/>
      <c r="AT66" s="1040"/>
      <c r="AU66" s="1038" t="s">
        <v>402</v>
      </c>
      <c r="AV66" s="1039"/>
      <c r="AW66" s="1039"/>
      <c r="AX66" s="1039"/>
      <c r="AY66" s="1040"/>
      <c r="AZ66" s="1038" t="s">
        <v>364</v>
      </c>
      <c r="BA66" s="1039"/>
      <c r="BB66" s="1039"/>
      <c r="BC66" s="1039"/>
      <c r="BD66" s="1052"/>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x14ac:dyDescent="0.25">
      <c r="A67" s="1035"/>
      <c r="B67" s="1036"/>
      <c r="C67" s="1036"/>
      <c r="D67" s="1036"/>
      <c r="E67" s="1036"/>
      <c r="F67" s="1036"/>
      <c r="G67" s="1036"/>
      <c r="H67" s="1036"/>
      <c r="I67" s="1036"/>
      <c r="J67" s="1036"/>
      <c r="K67" s="1036"/>
      <c r="L67" s="1036"/>
      <c r="M67" s="1036"/>
      <c r="N67" s="1036"/>
      <c r="O67" s="1036"/>
      <c r="P67" s="1037"/>
      <c r="Q67" s="1041"/>
      <c r="R67" s="1042"/>
      <c r="S67" s="1042"/>
      <c r="T67" s="1042"/>
      <c r="U67" s="1043"/>
      <c r="V67" s="1041"/>
      <c r="W67" s="1042"/>
      <c r="X67" s="1042"/>
      <c r="Y67" s="1042"/>
      <c r="Z67" s="1043"/>
      <c r="AA67" s="1041"/>
      <c r="AB67" s="1042"/>
      <c r="AC67" s="1042"/>
      <c r="AD67" s="1042"/>
      <c r="AE67" s="1043"/>
      <c r="AF67" s="1047"/>
      <c r="AG67" s="1048"/>
      <c r="AH67" s="1048"/>
      <c r="AI67" s="1048"/>
      <c r="AJ67" s="1049"/>
      <c r="AK67" s="1050"/>
      <c r="AL67" s="1036"/>
      <c r="AM67" s="1036"/>
      <c r="AN67" s="1036"/>
      <c r="AO67" s="1037"/>
      <c r="AP67" s="1041"/>
      <c r="AQ67" s="1042"/>
      <c r="AR67" s="1042"/>
      <c r="AS67" s="1042"/>
      <c r="AT67" s="1043"/>
      <c r="AU67" s="1041"/>
      <c r="AV67" s="1042"/>
      <c r="AW67" s="1042"/>
      <c r="AX67" s="1042"/>
      <c r="AY67" s="1043"/>
      <c r="AZ67" s="1041"/>
      <c r="BA67" s="1042"/>
      <c r="BB67" s="1042"/>
      <c r="BC67" s="1042"/>
      <c r="BD67" s="1053"/>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x14ac:dyDescent="0.2">
      <c r="A68" s="236">
        <v>1</v>
      </c>
      <c r="B68" s="1022" t="s">
        <v>551</v>
      </c>
      <c r="C68" s="1023"/>
      <c r="D68" s="1023"/>
      <c r="E68" s="1023"/>
      <c r="F68" s="1023"/>
      <c r="G68" s="1023"/>
      <c r="H68" s="1023"/>
      <c r="I68" s="1023"/>
      <c r="J68" s="1023"/>
      <c r="K68" s="1023"/>
      <c r="L68" s="1023"/>
      <c r="M68" s="1023"/>
      <c r="N68" s="1023"/>
      <c r="O68" s="1023"/>
      <c r="P68" s="1024"/>
      <c r="Q68" s="1025">
        <v>3075</v>
      </c>
      <c r="R68" s="1019"/>
      <c r="S68" s="1019"/>
      <c r="T68" s="1019"/>
      <c r="U68" s="1019"/>
      <c r="V68" s="1019">
        <v>3045</v>
      </c>
      <c r="W68" s="1019"/>
      <c r="X68" s="1019"/>
      <c r="Y68" s="1019"/>
      <c r="Z68" s="1019"/>
      <c r="AA68" s="1019">
        <v>29</v>
      </c>
      <c r="AB68" s="1019"/>
      <c r="AC68" s="1019"/>
      <c r="AD68" s="1019"/>
      <c r="AE68" s="1019"/>
      <c r="AF68" s="1019">
        <v>27</v>
      </c>
      <c r="AG68" s="1019"/>
      <c r="AH68" s="1019"/>
      <c r="AI68" s="1019"/>
      <c r="AJ68" s="1019"/>
      <c r="AK68" s="1019" t="s">
        <v>550</v>
      </c>
      <c r="AL68" s="1019"/>
      <c r="AM68" s="1019"/>
      <c r="AN68" s="1019"/>
      <c r="AO68" s="1019"/>
      <c r="AP68" s="1019">
        <v>507</v>
      </c>
      <c r="AQ68" s="1019"/>
      <c r="AR68" s="1019"/>
      <c r="AS68" s="1019"/>
      <c r="AT68" s="1019"/>
      <c r="AU68" s="1019">
        <v>414</v>
      </c>
      <c r="AV68" s="1019"/>
      <c r="AW68" s="1019"/>
      <c r="AX68" s="1019"/>
      <c r="AY68" s="1019"/>
      <c r="AZ68" s="1020"/>
      <c r="BA68" s="1020"/>
      <c r="BB68" s="1020"/>
      <c r="BC68" s="1020"/>
      <c r="BD68" s="1021"/>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x14ac:dyDescent="0.2">
      <c r="A69" s="238">
        <v>2</v>
      </c>
      <c r="B69" s="1010" t="s">
        <v>552</v>
      </c>
      <c r="C69" s="1011"/>
      <c r="D69" s="1011"/>
      <c r="E69" s="1011"/>
      <c r="F69" s="1011"/>
      <c r="G69" s="1011"/>
      <c r="H69" s="1011"/>
      <c r="I69" s="1011"/>
      <c r="J69" s="1011"/>
      <c r="K69" s="1011"/>
      <c r="L69" s="1011"/>
      <c r="M69" s="1011"/>
      <c r="N69" s="1011"/>
      <c r="O69" s="1011"/>
      <c r="P69" s="1012"/>
      <c r="Q69" s="1013">
        <v>23</v>
      </c>
      <c r="R69" s="1007"/>
      <c r="S69" s="1007"/>
      <c r="T69" s="1007"/>
      <c r="U69" s="1007"/>
      <c r="V69" s="1007">
        <v>10</v>
      </c>
      <c r="W69" s="1007"/>
      <c r="X69" s="1007"/>
      <c r="Y69" s="1007"/>
      <c r="Z69" s="1007"/>
      <c r="AA69" s="1007">
        <v>13</v>
      </c>
      <c r="AB69" s="1007"/>
      <c r="AC69" s="1007"/>
      <c r="AD69" s="1007"/>
      <c r="AE69" s="1007"/>
      <c r="AF69" s="1007">
        <v>13</v>
      </c>
      <c r="AG69" s="1007"/>
      <c r="AH69" s="1007"/>
      <c r="AI69" s="1007"/>
      <c r="AJ69" s="1007"/>
      <c r="AK69" s="1007">
        <v>0</v>
      </c>
      <c r="AL69" s="1007"/>
      <c r="AM69" s="1007"/>
      <c r="AN69" s="1007"/>
      <c r="AO69" s="1007"/>
      <c r="AP69" s="1007">
        <v>23</v>
      </c>
      <c r="AQ69" s="1007"/>
      <c r="AR69" s="1007"/>
      <c r="AS69" s="1007"/>
      <c r="AT69" s="1007"/>
      <c r="AU69" s="1007" t="s">
        <v>550</v>
      </c>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x14ac:dyDescent="0.2">
      <c r="A70" s="238">
        <v>3</v>
      </c>
      <c r="B70" s="1010" t="s">
        <v>553</v>
      </c>
      <c r="C70" s="1011"/>
      <c r="D70" s="1011"/>
      <c r="E70" s="1011"/>
      <c r="F70" s="1011"/>
      <c r="G70" s="1011"/>
      <c r="H70" s="1011"/>
      <c r="I70" s="1011"/>
      <c r="J70" s="1011"/>
      <c r="K70" s="1011"/>
      <c r="L70" s="1011"/>
      <c r="M70" s="1011"/>
      <c r="N70" s="1011"/>
      <c r="O70" s="1011"/>
      <c r="P70" s="1012"/>
      <c r="Q70" s="1013">
        <v>722</v>
      </c>
      <c r="R70" s="1007"/>
      <c r="S70" s="1007"/>
      <c r="T70" s="1007"/>
      <c r="U70" s="1007"/>
      <c r="V70" s="1007">
        <v>641</v>
      </c>
      <c r="W70" s="1007"/>
      <c r="X70" s="1007"/>
      <c r="Y70" s="1007"/>
      <c r="Z70" s="1007"/>
      <c r="AA70" s="1007">
        <v>81</v>
      </c>
      <c r="AB70" s="1007"/>
      <c r="AC70" s="1007"/>
      <c r="AD70" s="1007"/>
      <c r="AE70" s="1007"/>
      <c r="AF70" s="1007">
        <v>81</v>
      </c>
      <c r="AG70" s="1007"/>
      <c r="AH70" s="1007"/>
      <c r="AI70" s="1007"/>
      <c r="AJ70" s="1007"/>
      <c r="AK70" s="1007">
        <v>128</v>
      </c>
      <c r="AL70" s="1007"/>
      <c r="AM70" s="1007"/>
      <c r="AN70" s="1007"/>
      <c r="AO70" s="1007"/>
      <c r="AP70" s="1007" t="s">
        <v>550</v>
      </c>
      <c r="AQ70" s="1007"/>
      <c r="AR70" s="1007"/>
      <c r="AS70" s="1007"/>
      <c r="AT70" s="1007"/>
      <c r="AU70" s="1007" t="s">
        <v>550</v>
      </c>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x14ac:dyDescent="0.2">
      <c r="A71" s="238">
        <v>4</v>
      </c>
      <c r="B71" s="1010" t="s">
        <v>554</v>
      </c>
      <c r="C71" s="1011"/>
      <c r="D71" s="1011"/>
      <c r="E71" s="1011"/>
      <c r="F71" s="1011"/>
      <c r="G71" s="1011"/>
      <c r="H71" s="1011"/>
      <c r="I71" s="1011"/>
      <c r="J71" s="1011"/>
      <c r="K71" s="1011"/>
      <c r="L71" s="1011"/>
      <c r="M71" s="1011"/>
      <c r="N71" s="1011"/>
      <c r="O71" s="1011"/>
      <c r="P71" s="1012"/>
      <c r="Q71" s="1013">
        <v>5892</v>
      </c>
      <c r="R71" s="1007"/>
      <c r="S71" s="1007"/>
      <c r="T71" s="1007"/>
      <c r="U71" s="1007"/>
      <c r="V71" s="1007">
        <v>5654</v>
      </c>
      <c r="W71" s="1007"/>
      <c r="X71" s="1007"/>
      <c r="Y71" s="1007"/>
      <c r="Z71" s="1007"/>
      <c r="AA71" s="1007">
        <v>238</v>
      </c>
      <c r="AB71" s="1007"/>
      <c r="AC71" s="1007"/>
      <c r="AD71" s="1007"/>
      <c r="AE71" s="1007"/>
      <c r="AF71" s="1007">
        <v>238</v>
      </c>
      <c r="AG71" s="1007"/>
      <c r="AH71" s="1007"/>
      <c r="AI71" s="1007"/>
      <c r="AJ71" s="1007"/>
      <c r="AK71" s="1007" t="s">
        <v>550</v>
      </c>
      <c r="AL71" s="1007"/>
      <c r="AM71" s="1007"/>
      <c r="AN71" s="1007"/>
      <c r="AO71" s="1007"/>
      <c r="AP71" s="1007" t="s">
        <v>550</v>
      </c>
      <c r="AQ71" s="1007"/>
      <c r="AR71" s="1007"/>
      <c r="AS71" s="1007"/>
      <c r="AT71" s="1007"/>
      <c r="AU71" s="1007" t="s">
        <v>550</v>
      </c>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x14ac:dyDescent="0.2">
      <c r="A72" s="238">
        <v>5</v>
      </c>
      <c r="B72" s="1010" t="s">
        <v>555</v>
      </c>
      <c r="C72" s="1011"/>
      <c r="D72" s="1011"/>
      <c r="E72" s="1011"/>
      <c r="F72" s="1011"/>
      <c r="G72" s="1011"/>
      <c r="H72" s="1011"/>
      <c r="I72" s="1011"/>
      <c r="J72" s="1011"/>
      <c r="K72" s="1011"/>
      <c r="L72" s="1011"/>
      <c r="M72" s="1011"/>
      <c r="N72" s="1011"/>
      <c r="O72" s="1011"/>
      <c r="P72" s="1012"/>
      <c r="Q72" s="1013">
        <v>1726</v>
      </c>
      <c r="R72" s="1007"/>
      <c r="S72" s="1007"/>
      <c r="T72" s="1007"/>
      <c r="U72" s="1007"/>
      <c r="V72" s="1007">
        <v>1722</v>
      </c>
      <c r="W72" s="1007"/>
      <c r="X72" s="1007"/>
      <c r="Y72" s="1007"/>
      <c r="Z72" s="1007"/>
      <c r="AA72" s="1007">
        <v>3</v>
      </c>
      <c r="AB72" s="1007"/>
      <c r="AC72" s="1007"/>
      <c r="AD72" s="1007"/>
      <c r="AE72" s="1007"/>
      <c r="AF72" s="1007">
        <v>3</v>
      </c>
      <c r="AG72" s="1007"/>
      <c r="AH72" s="1007"/>
      <c r="AI72" s="1007"/>
      <c r="AJ72" s="1007"/>
      <c r="AK72" s="1007">
        <v>38</v>
      </c>
      <c r="AL72" s="1007"/>
      <c r="AM72" s="1007"/>
      <c r="AN72" s="1007"/>
      <c r="AO72" s="1007"/>
      <c r="AP72" s="1007" t="s">
        <v>550</v>
      </c>
      <c r="AQ72" s="1007"/>
      <c r="AR72" s="1007"/>
      <c r="AS72" s="1007"/>
      <c r="AT72" s="1007"/>
      <c r="AU72" s="1007" t="s">
        <v>550</v>
      </c>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x14ac:dyDescent="0.2">
      <c r="A73" s="238">
        <v>6</v>
      </c>
      <c r="B73" s="1010" t="s">
        <v>581</v>
      </c>
      <c r="C73" s="1011"/>
      <c r="D73" s="1011"/>
      <c r="E73" s="1011"/>
      <c r="F73" s="1011"/>
      <c r="G73" s="1011"/>
      <c r="H73" s="1011"/>
      <c r="I73" s="1011"/>
      <c r="J73" s="1011"/>
      <c r="K73" s="1011"/>
      <c r="L73" s="1011"/>
      <c r="M73" s="1011"/>
      <c r="N73" s="1011"/>
      <c r="O73" s="1011"/>
      <c r="P73" s="1012"/>
      <c r="Q73" s="1013">
        <v>3</v>
      </c>
      <c r="R73" s="1007"/>
      <c r="S73" s="1007"/>
      <c r="T73" s="1007"/>
      <c r="U73" s="1007"/>
      <c r="V73" s="1007">
        <v>3</v>
      </c>
      <c r="W73" s="1007"/>
      <c r="X73" s="1007"/>
      <c r="Y73" s="1007"/>
      <c r="Z73" s="1007"/>
      <c r="AA73" s="1007">
        <v>0</v>
      </c>
      <c r="AB73" s="1007"/>
      <c r="AC73" s="1007"/>
      <c r="AD73" s="1007"/>
      <c r="AE73" s="1007"/>
      <c r="AF73" s="1007">
        <v>0</v>
      </c>
      <c r="AG73" s="1007"/>
      <c r="AH73" s="1007"/>
      <c r="AI73" s="1007"/>
      <c r="AJ73" s="1007"/>
      <c r="AK73" s="1007" t="s">
        <v>550</v>
      </c>
      <c r="AL73" s="1007"/>
      <c r="AM73" s="1007"/>
      <c r="AN73" s="1007"/>
      <c r="AO73" s="1007"/>
      <c r="AP73" s="1007" t="s">
        <v>550</v>
      </c>
      <c r="AQ73" s="1007"/>
      <c r="AR73" s="1007"/>
      <c r="AS73" s="1007"/>
      <c r="AT73" s="1007"/>
      <c r="AU73" s="1007" t="s">
        <v>550</v>
      </c>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x14ac:dyDescent="0.2">
      <c r="A74" s="238">
        <v>7</v>
      </c>
      <c r="B74" s="1010" t="s">
        <v>582</v>
      </c>
      <c r="C74" s="1011"/>
      <c r="D74" s="1011"/>
      <c r="E74" s="1011"/>
      <c r="F74" s="1011"/>
      <c r="G74" s="1011"/>
      <c r="H74" s="1011"/>
      <c r="I74" s="1011"/>
      <c r="J74" s="1011"/>
      <c r="K74" s="1011"/>
      <c r="L74" s="1011"/>
      <c r="M74" s="1011"/>
      <c r="N74" s="1011"/>
      <c r="O74" s="1011"/>
      <c r="P74" s="1012"/>
      <c r="Q74" s="1013">
        <v>12</v>
      </c>
      <c r="R74" s="1007"/>
      <c r="S74" s="1007"/>
      <c r="T74" s="1007"/>
      <c r="U74" s="1007"/>
      <c r="V74" s="1007">
        <v>11</v>
      </c>
      <c r="W74" s="1007"/>
      <c r="X74" s="1007"/>
      <c r="Y74" s="1007"/>
      <c r="Z74" s="1007"/>
      <c r="AA74" s="1007">
        <v>1</v>
      </c>
      <c r="AB74" s="1007"/>
      <c r="AC74" s="1007"/>
      <c r="AD74" s="1007"/>
      <c r="AE74" s="1007"/>
      <c r="AF74" s="1007">
        <v>1</v>
      </c>
      <c r="AG74" s="1007"/>
      <c r="AH74" s="1007"/>
      <c r="AI74" s="1007"/>
      <c r="AJ74" s="1007"/>
      <c r="AK74" s="1007" t="s">
        <v>550</v>
      </c>
      <c r="AL74" s="1007"/>
      <c r="AM74" s="1007"/>
      <c r="AN74" s="1007"/>
      <c r="AO74" s="1007"/>
      <c r="AP74" s="1007" t="s">
        <v>550</v>
      </c>
      <c r="AQ74" s="1007"/>
      <c r="AR74" s="1007"/>
      <c r="AS74" s="1007"/>
      <c r="AT74" s="1007"/>
      <c r="AU74" s="1007" t="s">
        <v>550</v>
      </c>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x14ac:dyDescent="0.2">
      <c r="A75" s="238">
        <v>8</v>
      </c>
      <c r="B75" s="1010" t="s">
        <v>556</v>
      </c>
      <c r="C75" s="1011"/>
      <c r="D75" s="1011"/>
      <c r="E75" s="1011"/>
      <c r="F75" s="1011"/>
      <c r="G75" s="1011"/>
      <c r="H75" s="1011"/>
      <c r="I75" s="1011"/>
      <c r="J75" s="1011"/>
      <c r="K75" s="1011"/>
      <c r="L75" s="1011"/>
      <c r="M75" s="1011"/>
      <c r="N75" s="1011"/>
      <c r="O75" s="1011"/>
      <c r="P75" s="1012"/>
      <c r="Q75" s="1015">
        <v>846</v>
      </c>
      <c r="R75" s="1016"/>
      <c r="S75" s="1016"/>
      <c r="T75" s="1016"/>
      <c r="U75" s="1017"/>
      <c r="V75" s="1018">
        <v>789</v>
      </c>
      <c r="W75" s="1016"/>
      <c r="X75" s="1016"/>
      <c r="Y75" s="1016"/>
      <c r="Z75" s="1017"/>
      <c r="AA75" s="1018">
        <v>57</v>
      </c>
      <c r="AB75" s="1016"/>
      <c r="AC75" s="1016"/>
      <c r="AD75" s="1016"/>
      <c r="AE75" s="1017"/>
      <c r="AF75" s="1018">
        <v>57</v>
      </c>
      <c r="AG75" s="1016"/>
      <c r="AH75" s="1016"/>
      <c r="AI75" s="1016"/>
      <c r="AJ75" s="1017"/>
      <c r="AK75" s="1018">
        <v>374</v>
      </c>
      <c r="AL75" s="1016"/>
      <c r="AM75" s="1016"/>
      <c r="AN75" s="1016"/>
      <c r="AO75" s="1017"/>
      <c r="AP75" s="1018" t="s">
        <v>550</v>
      </c>
      <c r="AQ75" s="1016"/>
      <c r="AR75" s="1016"/>
      <c r="AS75" s="1016"/>
      <c r="AT75" s="1017"/>
      <c r="AU75" s="1018" t="s">
        <v>550</v>
      </c>
      <c r="AV75" s="1016"/>
      <c r="AW75" s="1016"/>
      <c r="AX75" s="1016"/>
      <c r="AY75" s="1017"/>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x14ac:dyDescent="0.2">
      <c r="A76" s="238">
        <v>9</v>
      </c>
      <c r="B76" s="1010" t="s">
        <v>557</v>
      </c>
      <c r="C76" s="1011"/>
      <c r="D76" s="1011"/>
      <c r="E76" s="1011"/>
      <c r="F76" s="1011"/>
      <c r="G76" s="1011"/>
      <c r="H76" s="1011"/>
      <c r="I76" s="1011"/>
      <c r="J76" s="1011"/>
      <c r="K76" s="1011"/>
      <c r="L76" s="1011"/>
      <c r="M76" s="1011"/>
      <c r="N76" s="1011"/>
      <c r="O76" s="1011"/>
      <c r="P76" s="1012"/>
      <c r="Q76" s="1015">
        <v>1238</v>
      </c>
      <c r="R76" s="1016"/>
      <c r="S76" s="1016"/>
      <c r="T76" s="1016"/>
      <c r="U76" s="1017"/>
      <c r="V76" s="1018">
        <v>1143</v>
      </c>
      <c r="W76" s="1016"/>
      <c r="X76" s="1016"/>
      <c r="Y76" s="1016"/>
      <c r="Z76" s="1017"/>
      <c r="AA76" s="1018">
        <v>95</v>
      </c>
      <c r="AB76" s="1016"/>
      <c r="AC76" s="1016"/>
      <c r="AD76" s="1016"/>
      <c r="AE76" s="1017"/>
      <c r="AF76" s="1018">
        <v>95</v>
      </c>
      <c r="AG76" s="1016"/>
      <c r="AH76" s="1016"/>
      <c r="AI76" s="1016"/>
      <c r="AJ76" s="1017"/>
      <c r="AK76" s="1018" t="s">
        <v>550</v>
      </c>
      <c r="AL76" s="1016"/>
      <c r="AM76" s="1016"/>
      <c r="AN76" s="1016"/>
      <c r="AO76" s="1017"/>
      <c r="AP76" s="1018" t="s">
        <v>550</v>
      </c>
      <c r="AQ76" s="1016"/>
      <c r="AR76" s="1016"/>
      <c r="AS76" s="1016"/>
      <c r="AT76" s="1017"/>
      <c r="AU76" s="1018" t="s">
        <v>550</v>
      </c>
      <c r="AV76" s="1016"/>
      <c r="AW76" s="1016"/>
      <c r="AX76" s="1016"/>
      <c r="AY76" s="1017"/>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x14ac:dyDescent="0.2">
      <c r="A77" s="238">
        <v>10</v>
      </c>
      <c r="B77" s="1010" t="s">
        <v>558</v>
      </c>
      <c r="C77" s="1011"/>
      <c r="D77" s="1011"/>
      <c r="E77" s="1011"/>
      <c r="F77" s="1011"/>
      <c r="G77" s="1011"/>
      <c r="H77" s="1011"/>
      <c r="I77" s="1011"/>
      <c r="J77" s="1011"/>
      <c r="K77" s="1011"/>
      <c r="L77" s="1011"/>
      <c r="M77" s="1011"/>
      <c r="N77" s="1011"/>
      <c r="O77" s="1011"/>
      <c r="P77" s="1012"/>
      <c r="Q77" s="1015">
        <v>286479</v>
      </c>
      <c r="R77" s="1016"/>
      <c r="S77" s="1016"/>
      <c r="T77" s="1016"/>
      <c r="U77" s="1017"/>
      <c r="V77" s="1018">
        <v>283821</v>
      </c>
      <c r="W77" s="1016"/>
      <c r="X77" s="1016"/>
      <c r="Y77" s="1016"/>
      <c r="Z77" s="1017"/>
      <c r="AA77" s="1018">
        <v>2657</v>
      </c>
      <c r="AB77" s="1016"/>
      <c r="AC77" s="1016"/>
      <c r="AD77" s="1016"/>
      <c r="AE77" s="1017"/>
      <c r="AF77" s="1018">
        <v>2657</v>
      </c>
      <c r="AG77" s="1016"/>
      <c r="AH77" s="1016"/>
      <c r="AI77" s="1016"/>
      <c r="AJ77" s="1017"/>
      <c r="AK77" s="1018">
        <v>1846</v>
      </c>
      <c r="AL77" s="1016"/>
      <c r="AM77" s="1016"/>
      <c r="AN77" s="1016"/>
      <c r="AO77" s="1017"/>
      <c r="AP77" s="1018" t="s">
        <v>550</v>
      </c>
      <c r="AQ77" s="1016"/>
      <c r="AR77" s="1016"/>
      <c r="AS77" s="1016"/>
      <c r="AT77" s="1017"/>
      <c r="AU77" s="1018" t="s">
        <v>550</v>
      </c>
      <c r="AV77" s="1016"/>
      <c r="AW77" s="1016"/>
      <c r="AX77" s="1016"/>
      <c r="AY77" s="1017"/>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x14ac:dyDescent="0.2">
      <c r="A78" s="238">
        <v>11</v>
      </c>
      <c r="B78" s="1014"/>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x14ac:dyDescent="0.2">
      <c r="A79" s="238">
        <v>12</v>
      </c>
      <c r="B79" s="1014"/>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x14ac:dyDescent="0.2">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x14ac:dyDescent="0.2">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x14ac:dyDescent="0.2">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x14ac:dyDescent="0.2">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x14ac:dyDescent="0.2">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x14ac:dyDescent="0.2">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x14ac:dyDescent="0.2">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x14ac:dyDescent="0.2">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x14ac:dyDescent="0.25">
      <c r="A88" s="240" t="s">
        <v>377</v>
      </c>
      <c r="B88" s="973" t="s">
        <v>403</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v>3172</v>
      </c>
      <c r="AG88" s="995"/>
      <c r="AH88" s="995"/>
      <c r="AI88" s="995"/>
      <c r="AJ88" s="995"/>
      <c r="AK88" s="999"/>
      <c r="AL88" s="999"/>
      <c r="AM88" s="999"/>
      <c r="AN88" s="999"/>
      <c r="AO88" s="999"/>
      <c r="AP88" s="995">
        <v>530</v>
      </c>
      <c r="AQ88" s="995"/>
      <c r="AR88" s="995"/>
      <c r="AS88" s="995"/>
      <c r="AT88" s="995"/>
      <c r="AU88" s="995">
        <v>414</v>
      </c>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73" t="s">
        <v>404</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v>914</v>
      </c>
      <c r="CS102" s="989"/>
      <c r="CT102" s="989"/>
      <c r="CU102" s="989"/>
      <c r="CV102" s="990"/>
      <c r="CW102" s="988">
        <v>54</v>
      </c>
      <c r="CX102" s="989"/>
      <c r="CY102" s="989"/>
      <c r="CZ102" s="989"/>
      <c r="DA102" s="990"/>
      <c r="DB102" s="988" t="s">
        <v>550</v>
      </c>
      <c r="DC102" s="989"/>
      <c r="DD102" s="989"/>
      <c r="DE102" s="989"/>
      <c r="DF102" s="990"/>
      <c r="DG102" s="988" t="s">
        <v>550</v>
      </c>
      <c r="DH102" s="989"/>
      <c r="DI102" s="989"/>
      <c r="DJ102" s="989"/>
      <c r="DK102" s="990"/>
      <c r="DL102" s="988" t="s">
        <v>550</v>
      </c>
      <c r="DM102" s="989"/>
      <c r="DN102" s="989"/>
      <c r="DO102" s="989"/>
      <c r="DP102" s="990"/>
      <c r="DQ102" s="988" t="s">
        <v>550</v>
      </c>
      <c r="DR102" s="989"/>
      <c r="DS102" s="989"/>
      <c r="DT102" s="989"/>
      <c r="DU102" s="990"/>
      <c r="DV102" s="973"/>
      <c r="DW102" s="974"/>
      <c r="DX102" s="974"/>
      <c r="DY102" s="974"/>
      <c r="DZ102" s="975"/>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405</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406</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407</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408</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78" t="s">
        <v>409</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410</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x14ac:dyDescent="0.2">
      <c r="A109" s="931" t="s">
        <v>411</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412</v>
      </c>
      <c r="AB109" s="932"/>
      <c r="AC109" s="932"/>
      <c r="AD109" s="932"/>
      <c r="AE109" s="933"/>
      <c r="AF109" s="934" t="s">
        <v>413</v>
      </c>
      <c r="AG109" s="932"/>
      <c r="AH109" s="932"/>
      <c r="AI109" s="932"/>
      <c r="AJ109" s="933"/>
      <c r="AK109" s="934" t="s">
        <v>294</v>
      </c>
      <c r="AL109" s="932"/>
      <c r="AM109" s="932"/>
      <c r="AN109" s="932"/>
      <c r="AO109" s="933"/>
      <c r="AP109" s="934" t="s">
        <v>414</v>
      </c>
      <c r="AQ109" s="932"/>
      <c r="AR109" s="932"/>
      <c r="AS109" s="932"/>
      <c r="AT109" s="965"/>
      <c r="AU109" s="931" t="s">
        <v>411</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412</v>
      </c>
      <c r="BR109" s="932"/>
      <c r="BS109" s="932"/>
      <c r="BT109" s="932"/>
      <c r="BU109" s="933"/>
      <c r="BV109" s="934" t="s">
        <v>413</v>
      </c>
      <c r="BW109" s="932"/>
      <c r="BX109" s="932"/>
      <c r="BY109" s="932"/>
      <c r="BZ109" s="933"/>
      <c r="CA109" s="934" t="s">
        <v>294</v>
      </c>
      <c r="CB109" s="932"/>
      <c r="CC109" s="932"/>
      <c r="CD109" s="932"/>
      <c r="CE109" s="933"/>
      <c r="CF109" s="972" t="s">
        <v>414</v>
      </c>
      <c r="CG109" s="972"/>
      <c r="CH109" s="972"/>
      <c r="CI109" s="972"/>
      <c r="CJ109" s="972"/>
      <c r="CK109" s="934" t="s">
        <v>415</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412</v>
      </c>
      <c r="DH109" s="932"/>
      <c r="DI109" s="932"/>
      <c r="DJ109" s="932"/>
      <c r="DK109" s="933"/>
      <c r="DL109" s="934" t="s">
        <v>413</v>
      </c>
      <c r="DM109" s="932"/>
      <c r="DN109" s="932"/>
      <c r="DO109" s="932"/>
      <c r="DP109" s="933"/>
      <c r="DQ109" s="934" t="s">
        <v>294</v>
      </c>
      <c r="DR109" s="932"/>
      <c r="DS109" s="932"/>
      <c r="DT109" s="932"/>
      <c r="DU109" s="933"/>
      <c r="DV109" s="934" t="s">
        <v>414</v>
      </c>
      <c r="DW109" s="932"/>
      <c r="DX109" s="932"/>
      <c r="DY109" s="932"/>
      <c r="DZ109" s="965"/>
    </row>
    <row r="110" spans="1:131" s="230" customFormat="1" ht="26.25" customHeight="1" x14ac:dyDescent="0.2">
      <c r="A110" s="843" t="s">
        <v>416</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12163824</v>
      </c>
      <c r="AB110" s="925"/>
      <c r="AC110" s="925"/>
      <c r="AD110" s="925"/>
      <c r="AE110" s="926"/>
      <c r="AF110" s="927">
        <v>13709478</v>
      </c>
      <c r="AG110" s="925"/>
      <c r="AH110" s="925"/>
      <c r="AI110" s="925"/>
      <c r="AJ110" s="926"/>
      <c r="AK110" s="927">
        <v>11543508</v>
      </c>
      <c r="AL110" s="925"/>
      <c r="AM110" s="925"/>
      <c r="AN110" s="925"/>
      <c r="AO110" s="926"/>
      <c r="AP110" s="928">
        <v>23.8</v>
      </c>
      <c r="AQ110" s="929"/>
      <c r="AR110" s="929"/>
      <c r="AS110" s="929"/>
      <c r="AT110" s="930"/>
      <c r="AU110" s="966" t="s">
        <v>69</v>
      </c>
      <c r="AV110" s="967"/>
      <c r="AW110" s="967"/>
      <c r="AX110" s="967"/>
      <c r="AY110" s="967"/>
      <c r="AZ110" s="896" t="s">
        <v>417</v>
      </c>
      <c r="BA110" s="844"/>
      <c r="BB110" s="844"/>
      <c r="BC110" s="844"/>
      <c r="BD110" s="844"/>
      <c r="BE110" s="844"/>
      <c r="BF110" s="844"/>
      <c r="BG110" s="844"/>
      <c r="BH110" s="844"/>
      <c r="BI110" s="844"/>
      <c r="BJ110" s="844"/>
      <c r="BK110" s="844"/>
      <c r="BL110" s="844"/>
      <c r="BM110" s="844"/>
      <c r="BN110" s="844"/>
      <c r="BO110" s="844"/>
      <c r="BP110" s="845"/>
      <c r="BQ110" s="897">
        <v>120104845</v>
      </c>
      <c r="BR110" s="878"/>
      <c r="BS110" s="878"/>
      <c r="BT110" s="878"/>
      <c r="BU110" s="878"/>
      <c r="BV110" s="878">
        <v>112670000</v>
      </c>
      <c r="BW110" s="878"/>
      <c r="BX110" s="878"/>
      <c r="BY110" s="878"/>
      <c r="BZ110" s="878"/>
      <c r="CA110" s="878">
        <v>105539733</v>
      </c>
      <c r="CB110" s="878"/>
      <c r="CC110" s="878"/>
      <c r="CD110" s="878"/>
      <c r="CE110" s="878"/>
      <c r="CF110" s="902">
        <v>217.2</v>
      </c>
      <c r="CG110" s="903"/>
      <c r="CH110" s="903"/>
      <c r="CI110" s="903"/>
      <c r="CJ110" s="903"/>
      <c r="CK110" s="962" t="s">
        <v>418</v>
      </c>
      <c r="CL110" s="855"/>
      <c r="CM110" s="896" t="s">
        <v>419</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x14ac:dyDescent="0.2">
      <c r="A111" s="810" t="s">
        <v>420</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421</v>
      </c>
      <c r="BA111" s="788"/>
      <c r="BB111" s="788"/>
      <c r="BC111" s="788"/>
      <c r="BD111" s="788"/>
      <c r="BE111" s="788"/>
      <c r="BF111" s="788"/>
      <c r="BG111" s="788"/>
      <c r="BH111" s="788"/>
      <c r="BI111" s="788"/>
      <c r="BJ111" s="788"/>
      <c r="BK111" s="788"/>
      <c r="BL111" s="788"/>
      <c r="BM111" s="788"/>
      <c r="BN111" s="788"/>
      <c r="BO111" s="788"/>
      <c r="BP111" s="789"/>
      <c r="BQ111" s="852">
        <v>303908</v>
      </c>
      <c r="BR111" s="853"/>
      <c r="BS111" s="853"/>
      <c r="BT111" s="853"/>
      <c r="BU111" s="853"/>
      <c r="BV111" s="853">
        <v>226950</v>
      </c>
      <c r="BW111" s="853"/>
      <c r="BX111" s="853"/>
      <c r="BY111" s="853"/>
      <c r="BZ111" s="853"/>
      <c r="CA111" s="853">
        <v>3925</v>
      </c>
      <c r="CB111" s="853"/>
      <c r="CC111" s="853"/>
      <c r="CD111" s="853"/>
      <c r="CE111" s="853"/>
      <c r="CF111" s="911">
        <v>0</v>
      </c>
      <c r="CG111" s="912"/>
      <c r="CH111" s="912"/>
      <c r="CI111" s="912"/>
      <c r="CJ111" s="912"/>
      <c r="CK111" s="963"/>
      <c r="CL111" s="857"/>
      <c r="CM111" s="851" t="s">
        <v>422</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x14ac:dyDescent="0.2">
      <c r="A112" s="948" t="s">
        <v>423</v>
      </c>
      <c r="B112" s="949"/>
      <c r="C112" s="788" t="s">
        <v>424</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425</v>
      </c>
      <c r="BA112" s="788"/>
      <c r="BB112" s="788"/>
      <c r="BC112" s="788"/>
      <c r="BD112" s="788"/>
      <c r="BE112" s="788"/>
      <c r="BF112" s="788"/>
      <c r="BG112" s="788"/>
      <c r="BH112" s="788"/>
      <c r="BI112" s="788"/>
      <c r="BJ112" s="788"/>
      <c r="BK112" s="788"/>
      <c r="BL112" s="788"/>
      <c r="BM112" s="788"/>
      <c r="BN112" s="788"/>
      <c r="BO112" s="788"/>
      <c r="BP112" s="789"/>
      <c r="BQ112" s="852">
        <v>59857014</v>
      </c>
      <c r="BR112" s="853"/>
      <c r="BS112" s="853"/>
      <c r="BT112" s="853"/>
      <c r="BU112" s="853"/>
      <c r="BV112" s="853">
        <v>56227259</v>
      </c>
      <c r="BW112" s="853"/>
      <c r="BX112" s="853"/>
      <c r="BY112" s="853"/>
      <c r="BZ112" s="853"/>
      <c r="CA112" s="853">
        <v>55279890</v>
      </c>
      <c r="CB112" s="853"/>
      <c r="CC112" s="853"/>
      <c r="CD112" s="853"/>
      <c r="CE112" s="853"/>
      <c r="CF112" s="911">
        <v>113.8</v>
      </c>
      <c r="CG112" s="912"/>
      <c r="CH112" s="912"/>
      <c r="CI112" s="912"/>
      <c r="CJ112" s="912"/>
      <c r="CK112" s="963"/>
      <c r="CL112" s="857"/>
      <c r="CM112" s="851" t="s">
        <v>426</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x14ac:dyDescent="0.2">
      <c r="A113" s="950"/>
      <c r="B113" s="951"/>
      <c r="C113" s="788" t="s">
        <v>427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4004916</v>
      </c>
      <c r="AB113" s="955"/>
      <c r="AC113" s="955"/>
      <c r="AD113" s="955"/>
      <c r="AE113" s="956"/>
      <c r="AF113" s="957">
        <v>4147585</v>
      </c>
      <c r="AG113" s="955"/>
      <c r="AH113" s="955"/>
      <c r="AI113" s="955"/>
      <c r="AJ113" s="956"/>
      <c r="AK113" s="957">
        <v>4184666</v>
      </c>
      <c r="AL113" s="955"/>
      <c r="AM113" s="955"/>
      <c r="AN113" s="955"/>
      <c r="AO113" s="956"/>
      <c r="AP113" s="958">
        <v>8.6</v>
      </c>
      <c r="AQ113" s="959"/>
      <c r="AR113" s="959"/>
      <c r="AS113" s="959"/>
      <c r="AT113" s="960"/>
      <c r="AU113" s="968"/>
      <c r="AV113" s="969"/>
      <c r="AW113" s="969"/>
      <c r="AX113" s="969"/>
      <c r="AY113" s="969"/>
      <c r="AZ113" s="851" t="s">
        <v>428</v>
      </c>
      <c r="BA113" s="788"/>
      <c r="BB113" s="788"/>
      <c r="BC113" s="788"/>
      <c r="BD113" s="788"/>
      <c r="BE113" s="788"/>
      <c r="BF113" s="788"/>
      <c r="BG113" s="788"/>
      <c r="BH113" s="788"/>
      <c r="BI113" s="788"/>
      <c r="BJ113" s="788"/>
      <c r="BK113" s="788"/>
      <c r="BL113" s="788"/>
      <c r="BM113" s="788"/>
      <c r="BN113" s="788"/>
      <c r="BO113" s="788"/>
      <c r="BP113" s="789"/>
      <c r="BQ113" s="852">
        <v>657006</v>
      </c>
      <c r="BR113" s="853"/>
      <c r="BS113" s="853"/>
      <c r="BT113" s="853"/>
      <c r="BU113" s="853"/>
      <c r="BV113" s="853">
        <v>461193</v>
      </c>
      <c r="BW113" s="853"/>
      <c r="BX113" s="853"/>
      <c r="BY113" s="853"/>
      <c r="BZ113" s="853"/>
      <c r="CA113" s="853">
        <v>414213</v>
      </c>
      <c r="CB113" s="853"/>
      <c r="CC113" s="853"/>
      <c r="CD113" s="853"/>
      <c r="CE113" s="853"/>
      <c r="CF113" s="911">
        <v>0.9</v>
      </c>
      <c r="CG113" s="912"/>
      <c r="CH113" s="912"/>
      <c r="CI113" s="912"/>
      <c r="CJ113" s="912"/>
      <c r="CK113" s="963"/>
      <c r="CL113" s="857"/>
      <c r="CM113" s="851" t="s">
        <v>429</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x14ac:dyDescent="0.2">
      <c r="A114" s="950"/>
      <c r="B114" s="951"/>
      <c r="C114" s="788" t="s">
        <v>430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v>197031</v>
      </c>
      <c r="AB114" s="816"/>
      <c r="AC114" s="816"/>
      <c r="AD114" s="816"/>
      <c r="AE114" s="817"/>
      <c r="AF114" s="818">
        <v>205175</v>
      </c>
      <c r="AG114" s="816"/>
      <c r="AH114" s="816"/>
      <c r="AI114" s="816"/>
      <c r="AJ114" s="817"/>
      <c r="AK114" s="818">
        <v>189442</v>
      </c>
      <c r="AL114" s="816"/>
      <c r="AM114" s="816"/>
      <c r="AN114" s="816"/>
      <c r="AO114" s="817"/>
      <c r="AP114" s="860">
        <v>0.4</v>
      </c>
      <c r="AQ114" s="861"/>
      <c r="AR114" s="861"/>
      <c r="AS114" s="861"/>
      <c r="AT114" s="862"/>
      <c r="AU114" s="968"/>
      <c r="AV114" s="969"/>
      <c r="AW114" s="969"/>
      <c r="AX114" s="969"/>
      <c r="AY114" s="969"/>
      <c r="AZ114" s="851" t="s">
        <v>431</v>
      </c>
      <c r="BA114" s="788"/>
      <c r="BB114" s="788"/>
      <c r="BC114" s="788"/>
      <c r="BD114" s="788"/>
      <c r="BE114" s="788"/>
      <c r="BF114" s="788"/>
      <c r="BG114" s="788"/>
      <c r="BH114" s="788"/>
      <c r="BI114" s="788"/>
      <c r="BJ114" s="788"/>
      <c r="BK114" s="788"/>
      <c r="BL114" s="788"/>
      <c r="BM114" s="788"/>
      <c r="BN114" s="788"/>
      <c r="BO114" s="788"/>
      <c r="BP114" s="789"/>
      <c r="BQ114" s="852">
        <v>11879546</v>
      </c>
      <c r="BR114" s="853"/>
      <c r="BS114" s="853"/>
      <c r="BT114" s="853"/>
      <c r="BU114" s="853"/>
      <c r="BV114" s="853">
        <v>12013884</v>
      </c>
      <c r="BW114" s="853"/>
      <c r="BX114" s="853"/>
      <c r="BY114" s="853"/>
      <c r="BZ114" s="853"/>
      <c r="CA114" s="853">
        <v>12662016</v>
      </c>
      <c r="CB114" s="853"/>
      <c r="CC114" s="853"/>
      <c r="CD114" s="853"/>
      <c r="CE114" s="853"/>
      <c r="CF114" s="911">
        <v>26.1</v>
      </c>
      <c r="CG114" s="912"/>
      <c r="CH114" s="912"/>
      <c r="CI114" s="912"/>
      <c r="CJ114" s="912"/>
      <c r="CK114" s="963"/>
      <c r="CL114" s="857"/>
      <c r="CM114" s="851" t="s">
        <v>432</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x14ac:dyDescent="0.2">
      <c r="A115" s="950"/>
      <c r="B115" s="951"/>
      <c r="C115" s="788" t="s">
        <v>433</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v>112919</v>
      </c>
      <c r="AB115" s="955"/>
      <c r="AC115" s="955"/>
      <c r="AD115" s="955"/>
      <c r="AE115" s="956"/>
      <c r="AF115" s="957">
        <v>94559</v>
      </c>
      <c r="AG115" s="955"/>
      <c r="AH115" s="955"/>
      <c r="AI115" s="955"/>
      <c r="AJ115" s="956"/>
      <c r="AK115" s="957">
        <v>94493</v>
      </c>
      <c r="AL115" s="955"/>
      <c r="AM115" s="955"/>
      <c r="AN115" s="955"/>
      <c r="AO115" s="956"/>
      <c r="AP115" s="958">
        <v>0.2</v>
      </c>
      <c r="AQ115" s="959"/>
      <c r="AR115" s="959"/>
      <c r="AS115" s="959"/>
      <c r="AT115" s="960"/>
      <c r="AU115" s="968"/>
      <c r="AV115" s="969"/>
      <c r="AW115" s="969"/>
      <c r="AX115" s="969"/>
      <c r="AY115" s="969"/>
      <c r="AZ115" s="851" t="s">
        <v>434</v>
      </c>
      <c r="BA115" s="788"/>
      <c r="BB115" s="788"/>
      <c r="BC115" s="788"/>
      <c r="BD115" s="788"/>
      <c r="BE115" s="788"/>
      <c r="BF115" s="788"/>
      <c r="BG115" s="788"/>
      <c r="BH115" s="788"/>
      <c r="BI115" s="788"/>
      <c r="BJ115" s="788"/>
      <c r="BK115" s="788"/>
      <c r="BL115" s="788"/>
      <c r="BM115" s="788"/>
      <c r="BN115" s="788"/>
      <c r="BO115" s="788"/>
      <c r="BP115" s="789"/>
      <c r="BQ115" s="852">
        <v>10576</v>
      </c>
      <c r="BR115" s="853"/>
      <c r="BS115" s="853"/>
      <c r="BT115" s="853"/>
      <c r="BU115" s="853"/>
      <c r="BV115" s="853">
        <v>26994</v>
      </c>
      <c r="BW115" s="853"/>
      <c r="BX115" s="853"/>
      <c r="BY115" s="853"/>
      <c r="BZ115" s="853"/>
      <c r="CA115" s="853">
        <v>-1900</v>
      </c>
      <c r="CB115" s="853"/>
      <c r="CC115" s="853"/>
      <c r="CD115" s="853"/>
      <c r="CE115" s="853"/>
      <c r="CF115" s="911">
        <v>0</v>
      </c>
      <c r="CG115" s="912"/>
      <c r="CH115" s="912"/>
      <c r="CI115" s="912"/>
      <c r="CJ115" s="912"/>
      <c r="CK115" s="963"/>
      <c r="CL115" s="857"/>
      <c r="CM115" s="851" t="s">
        <v>435</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x14ac:dyDescent="0.2">
      <c r="A116" s="952"/>
      <c r="B116" s="953"/>
      <c r="C116" s="875" t="s">
        <v>436</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v>172</v>
      </c>
      <c r="AB116" s="816"/>
      <c r="AC116" s="816"/>
      <c r="AD116" s="816"/>
      <c r="AE116" s="817"/>
      <c r="AF116" s="818">
        <v>891</v>
      </c>
      <c r="AG116" s="816"/>
      <c r="AH116" s="816"/>
      <c r="AI116" s="816"/>
      <c r="AJ116" s="817"/>
      <c r="AK116" s="818">
        <v>1886</v>
      </c>
      <c r="AL116" s="816"/>
      <c r="AM116" s="816"/>
      <c r="AN116" s="816"/>
      <c r="AO116" s="817"/>
      <c r="AP116" s="860">
        <v>0</v>
      </c>
      <c r="AQ116" s="861"/>
      <c r="AR116" s="861"/>
      <c r="AS116" s="861"/>
      <c r="AT116" s="862"/>
      <c r="AU116" s="968"/>
      <c r="AV116" s="969"/>
      <c r="AW116" s="969"/>
      <c r="AX116" s="969"/>
      <c r="AY116" s="969"/>
      <c r="AZ116" s="945" t="s">
        <v>437</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438</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v>11775</v>
      </c>
      <c r="DH116" s="816"/>
      <c r="DI116" s="816"/>
      <c r="DJ116" s="816"/>
      <c r="DK116" s="817"/>
      <c r="DL116" s="818">
        <v>7850</v>
      </c>
      <c r="DM116" s="816"/>
      <c r="DN116" s="816"/>
      <c r="DO116" s="816"/>
      <c r="DP116" s="817"/>
      <c r="DQ116" s="818">
        <v>3925</v>
      </c>
      <c r="DR116" s="816"/>
      <c r="DS116" s="816"/>
      <c r="DT116" s="816"/>
      <c r="DU116" s="817"/>
      <c r="DV116" s="860">
        <v>0</v>
      </c>
      <c r="DW116" s="861"/>
      <c r="DX116" s="861"/>
      <c r="DY116" s="861"/>
      <c r="DZ116" s="862"/>
    </row>
    <row r="117" spans="1:130" s="230" customFormat="1" ht="26.25" customHeight="1" x14ac:dyDescent="0.2">
      <c r="A117" s="931" t="s">
        <v>177</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439</v>
      </c>
      <c r="Z117" s="933"/>
      <c r="AA117" s="938">
        <v>16478862</v>
      </c>
      <c r="AB117" s="939"/>
      <c r="AC117" s="939"/>
      <c r="AD117" s="939"/>
      <c r="AE117" s="940"/>
      <c r="AF117" s="941">
        <v>18157688</v>
      </c>
      <c r="AG117" s="939"/>
      <c r="AH117" s="939"/>
      <c r="AI117" s="939"/>
      <c r="AJ117" s="940"/>
      <c r="AK117" s="941">
        <v>16013995</v>
      </c>
      <c r="AL117" s="939"/>
      <c r="AM117" s="939"/>
      <c r="AN117" s="939"/>
      <c r="AO117" s="940"/>
      <c r="AP117" s="942"/>
      <c r="AQ117" s="943"/>
      <c r="AR117" s="943"/>
      <c r="AS117" s="943"/>
      <c r="AT117" s="944"/>
      <c r="AU117" s="968"/>
      <c r="AV117" s="969"/>
      <c r="AW117" s="969"/>
      <c r="AX117" s="969"/>
      <c r="AY117" s="969"/>
      <c r="AZ117" s="899" t="s">
        <v>440</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441</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x14ac:dyDescent="0.2">
      <c r="A118" s="931" t="s">
        <v>415</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412</v>
      </c>
      <c r="AB118" s="932"/>
      <c r="AC118" s="932"/>
      <c r="AD118" s="932"/>
      <c r="AE118" s="933"/>
      <c r="AF118" s="934" t="s">
        <v>413</v>
      </c>
      <c r="AG118" s="932"/>
      <c r="AH118" s="932"/>
      <c r="AI118" s="932"/>
      <c r="AJ118" s="933"/>
      <c r="AK118" s="934" t="s">
        <v>294</v>
      </c>
      <c r="AL118" s="932"/>
      <c r="AM118" s="932"/>
      <c r="AN118" s="932"/>
      <c r="AO118" s="933"/>
      <c r="AP118" s="935" t="s">
        <v>414</v>
      </c>
      <c r="AQ118" s="936"/>
      <c r="AR118" s="936"/>
      <c r="AS118" s="936"/>
      <c r="AT118" s="937"/>
      <c r="AU118" s="968"/>
      <c r="AV118" s="969"/>
      <c r="AW118" s="969"/>
      <c r="AX118" s="969"/>
      <c r="AY118" s="969"/>
      <c r="AZ118" s="874" t="s">
        <v>442</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443</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x14ac:dyDescent="0.2">
      <c r="A119" s="854" t="s">
        <v>418</v>
      </c>
      <c r="B119" s="855"/>
      <c r="C119" s="896" t="s">
        <v>419</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177</v>
      </c>
      <c r="BA119" s="251"/>
      <c r="BB119" s="251"/>
      <c r="BC119" s="251"/>
      <c r="BD119" s="251"/>
      <c r="BE119" s="251"/>
      <c r="BF119" s="251"/>
      <c r="BG119" s="251"/>
      <c r="BH119" s="251"/>
      <c r="BI119" s="251"/>
      <c r="BJ119" s="251"/>
      <c r="BK119" s="251"/>
      <c r="BL119" s="251"/>
      <c r="BM119" s="251"/>
      <c r="BN119" s="251"/>
      <c r="BO119" s="913" t="s">
        <v>444</v>
      </c>
      <c r="BP119" s="914"/>
      <c r="BQ119" s="915">
        <v>192812895</v>
      </c>
      <c r="BR119" s="881"/>
      <c r="BS119" s="881"/>
      <c r="BT119" s="881"/>
      <c r="BU119" s="881"/>
      <c r="BV119" s="881">
        <v>181626280</v>
      </c>
      <c r="BW119" s="881"/>
      <c r="BX119" s="881"/>
      <c r="BY119" s="881"/>
      <c r="BZ119" s="881"/>
      <c r="CA119" s="881">
        <v>173897877</v>
      </c>
      <c r="CB119" s="881"/>
      <c r="CC119" s="881"/>
      <c r="CD119" s="881"/>
      <c r="CE119" s="881"/>
      <c r="CF119" s="784"/>
      <c r="CG119" s="785"/>
      <c r="CH119" s="785"/>
      <c r="CI119" s="785"/>
      <c r="CJ119" s="870"/>
      <c r="CK119" s="964"/>
      <c r="CL119" s="859"/>
      <c r="CM119" s="874" t="s">
        <v>445</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v>292133</v>
      </c>
      <c r="DH119" s="800"/>
      <c r="DI119" s="800"/>
      <c r="DJ119" s="800"/>
      <c r="DK119" s="801"/>
      <c r="DL119" s="802">
        <v>219100</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x14ac:dyDescent="0.2">
      <c r="A120" s="856"/>
      <c r="B120" s="857"/>
      <c r="C120" s="851" t="s">
        <v>422</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446</v>
      </c>
      <c r="AV120" s="917"/>
      <c r="AW120" s="917"/>
      <c r="AX120" s="917"/>
      <c r="AY120" s="918"/>
      <c r="AZ120" s="896" t="s">
        <v>447</v>
      </c>
      <c r="BA120" s="844"/>
      <c r="BB120" s="844"/>
      <c r="BC120" s="844"/>
      <c r="BD120" s="844"/>
      <c r="BE120" s="844"/>
      <c r="BF120" s="844"/>
      <c r="BG120" s="844"/>
      <c r="BH120" s="844"/>
      <c r="BI120" s="844"/>
      <c r="BJ120" s="844"/>
      <c r="BK120" s="844"/>
      <c r="BL120" s="844"/>
      <c r="BM120" s="844"/>
      <c r="BN120" s="844"/>
      <c r="BO120" s="844"/>
      <c r="BP120" s="845"/>
      <c r="BQ120" s="897">
        <v>13658780</v>
      </c>
      <c r="BR120" s="878"/>
      <c r="BS120" s="878"/>
      <c r="BT120" s="878"/>
      <c r="BU120" s="878"/>
      <c r="BV120" s="878">
        <v>12419160</v>
      </c>
      <c r="BW120" s="878"/>
      <c r="BX120" s="878"/>
      <c r="BY120" s="878"/>
      <c r="BZ120" s="878"/>
      <c r="CA120" s="878">
        <v>10932142</v>
      </c>
      <c r="CB120" s="878"/>
      <c r="CC120" s="878"/>
      <c r="CD120" s="878"/>
      <c r="CE120" s="878"/>
      <c r="CF120" s="902">
        <v>22.5</v>
      </c>
      <c r="CG120" s="903"/>
      <c r="CH120" s="903"/>
      <c r="CI120" s="903"/>
      <c r="CJ120" s="903"/>
      <c r="CK120" s="904" t="s">
        <v>448</v>
      </c>
      <c r="CL120" s="888"/>
      <c r="CM120" s="888"/>
      <c r="CN120" s="888"/>
      <c r="CO120" s="889"/>
      <c r="CP120" s="908" t="s">
        <v>397</v>
      </c>
      <c r="CQ120" s="909"/>
      <c r="CR120" s="909"/>
      <c r="CS120" s="909"/>
      <c r="CT120" s="909"/>
      <c r="CU120" s="909"/>
      <c r="CV120" s="909"/>
      <c r="CW120" s="909"/>
      <c r="CX120" s="909"/>
      <c r="CY120" s="909"/>
      <c r="CZ120" s="909"/>
      <c r="DA120" s="909"/>
      <c r="DB120" s="909"/>
      <c r="DC120" s="909"/>
      <c r="DD120" s="909"/>
      <c r="DE120" s="909"/>
      <c r="DF120" s="910"/>
      <c r="DG120" s="897">
        <v>57795689</v>
      </c>
      <c r="DH120" s="878"/>
      <c r="DI120" s="878"/>
      <c r="DJ120" s="878"/>
      <c r="DK120" s="878"/>
      <c r="DL120" s="878">
        <v>54195183</v>
      </c>
      <c r="DM120" s="878"/>
      <c r="DN120" s="878"/>
      <c r="DO120" s="878"/>
      <c r="DP120" s="878"/>
      <c r="DQ120" s="878">
        <v>53295951</v>
      </c>
      <c r="DR120" s="878"/>
      <c r="DS120" s="878"/>
      <c r="DT120" s="878"/>
      <c r="DU120" s="878"/>
      <c r="DV120" s="879">
        <v>109.7</v>
      </c>
      <c r="DW120" s="879"/>
      <c r="DX120" s="879"/>
      <c r="DY120" s="879"/>
      <c r="DZ120" s="880"/>
    </row>
    <row r="121" spans="1:130" s="230" customFormat="1" ht="26.25" customHeight="1" x14ac:dyDescent="0.2">
      <c r="A121" s="856"/>
      <c r="B121" s="857"/>
      <c r="C121" s="899" t="s">
        <v>449</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450</v>
      </c>
      <c r="BA121" s="788"/>
      <c r="BB121" s="788"/>
      <c r="BC121" s="788"/>
      <c r="BD121" s="788"/>
      <c r="BE121" s="788"/>
      <c r="BF121" s="788"/>
      <c r="BG121" s="788"/>
      <c r="BH121" s="788"/>
      <c r="BI121" s="788"/>
      <c r="BJ121" s="788"/>
      <c r="BK121" s="788"/>
      <c r="BL121" s="788"/>
      <c r="BM121" s="788"/>
      <c r="BN121" s="788"/>
      <c r="BO121" s="788"/>
      <c r="BP121" s="789"/>
      <c r="BQ121" s="852">
        <v>14403391</v>
      </c>
      <c r="BR121" s="853"/>
      <c r="BS121" s="853"/>
      <c r="BT121" s="853"/>
      <c r="BU121" s="853"/>
      <c r="BV121" s="853">
        <v>13723298</v>
      </c>
      <c r="BW121" s="853"/>
      <c r="BX121" s="853"/>
      <c r="BY121" s="853"/>
      <c r="BZ121" s="853"/>
      <c r="CA121" s="853">
        <v>13188102</v>
      </c>
      <c r="CB121" s="853"/>
      <c r="CC121" s="853"/>
      <c r="CD121" s="853"/>
      <c r="CE121" s="853"/>
      <c r="CF121" s="911">
        <v>27.1</v>
      </c>
      <c r="CG121" s="912"/>
      <c r="CH121" s="912"/>
      <c r="CI121" s="912"/>
      <c r="CJ121" s="912"/>
      <c r="CK121" s="905"/>
      <c r="CL121" s="891"/>
      <c r="CM121" s="891"/>
      <c r="CN121" s="891"/>
      <c r="CO121" s="892"/>
      <c r="CP121" s="871" t="s">
        <v>396</v>
      </c>
      <c r="CQ121" s="872"/>
      <c r="CR121" s="872"/>
      <c r="CS121" s="872"/>
      <c r="CT121" s="872"/>
      <c r="CU121" s="872"/>
      <c r="CV121" s="872"/>
      <c r="CW121" s="872"/>
      <c r="CX121" s="872"/>
      <c r="CY121" s="872"/>
      <c r="CZ121" s="872"/>
      <c r="DA121" s="872"/>
      <c r="DB121" s="872"/>
      <c r="DC121" s="872"/>
      <c r="DD121" s="872"/>
      <c r="DE121" s="872"/>
      <c r="DF121" s="873"/>
      <c r="DG121" s="852">
        <v>1313636</v>
      </c>
      <c r="DH121" s="853"/>
      <c r="DI121" s="853"/>
      <c r="DJ121" s="853"/>
      <c r="DK121" s="853"/>
      <c r="DL121" s="853">
        <v>1209179</v>
      </c>
      <c r="DM121" s="853"/>
      <c r="DN121" s="853"/>
      <c r="DO121" s="853"/>
      <c r="DP121" s="853"/>
      <c r="DQ121" s="853">
        <v>1103204</v>
      </c>
      <c r="DR121" s="853"/>
      <c r="DS121" s="853"/>
      <c r="DT121" s="853"/>
      <c r="DU121" s="853"/>
      <c r="DV121" s="830">
        <v>2.2999999999999998</v>
      </c>
      <c r="DW121" s="830"/>
      <c r="DX121" s="830"/>
      <c r="DY121" s="830"/>
      <c r="DZ121" s="831"/>
    </row>
    <row r="122" spans="1:130" s="230" customFormat="1" ht="26.25" customHeight="1" x14ac:dyDescent="0.2">
      <c r="A122" s="856"/>
      <c r="B122" s="857"/>
      <c r="C122" s="851" t="s">
        <v>432</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451</v>
      </c>
      <c r="BA122" s="875"/>
      <c r="BB122" s="875"/>
      <c r="BC122" s="875"/>
      <c r="BD122" s="875"/>
      <c r="BE122" s="875"/>
      <c r="BF122" s="875"/>
      <c r="BG122" s="875"/>
      <c r="BH122" s="875"/>
      <c r="BI122" s="875"/>
      <c r="BJ122" s="875"/>
      <c r="BK122" s="875"/>
      <c r="BL122" s="875"/>
      <c r="BM122" s="875"/>
      <c r="BN122" s="875"/>
      <c r="BO122" s="875"/>
      <c r="BP122" s="876"/>
      <c r="BQ122" s="915">
        <v>131540402</v>
      </c>
      <c r="BR122" s="881"/>
      <c r="BS122" s="881"/>
      <c r="BT122" s="881"/>
      <c r="BU122" s="881"/>
      <c r="BV122" s="881">
        <v>126130114</v>
      </c>
      <c r="BW122" s="881"/>
      <c r="BX122" s="881"/>
      <c r="BY122" s="881"/>
      <c r="BZ122" s="881"/>
      <c r="CA122" s="881">
        <v>121264992</v>
      </c>
      <c r="CB122" s="881"/>
      <c r="CC122" s="881"/>
      <c r="CD122" s="881"/>
      <c r="CE122" s="881"/>
      <c r="CF122" s="882">
        <v>249.6</v>
      </c>
      <c r="CG122" s="883"/>
      <c r="CH122" s="883"/>
      <c r="CI122" s="883"/>
      <c r="CJ122" s="883"/>
      <c r="CK122" s="905"/>
      <c r="CL122" s="891"/>
      <c r="CM122" s="891"/>
      <c r="CN122" s="891"/>
      <c r="CO122" s="892"/>
      <c r="CP122" s="871" t="s">
        <v>393</v>
      </c>
      <c r="CQ122" s="872"/>
      <c r="CR122" s="872"/>
      <c r="CS122" s="872"/>
      <c r="CT122" s="872"/>
      <c r="CU122" s="872"/>
      <c r="CV122" s="872"/>
      <c r="CW122" s="872"/>
      <c r="CX122" s="872"/>
      <c r="CY122" s="872"/>
      <c r="CZ122" s="872"/>
      <c r="DA122" s="872"/>
      <c r="DB122" s="872"/>
      <c r="DC122" s="872"/>
      <c r="DD122" s="872"/>
      <c r="DE122" s="872"/>
      <c r="DF122" s="873"/>
      <c r="DG122" s="852">
        <v>737835</v>
      </c>
      <c r="DH122" s="853"/>
      <c r="DI122" s="853"/>
      <c r="DJ122" s="853"/>
      <c r="DK122" s="853"/>
      <c r="DL122" s="853">
        <v>814660</v>
      </c>
      <c r="DM122" s="853"/>
      <c r="DN122" s="853"/>
      <c r="DO122" s="853"/>
      <c r="DP122" s="853"/>
      <c r="DQ122" s="853">
        <v>874700</v>
      </c>
      <c r="DR122" s="853"/>
      <c r="DS122" s="853"/>
      <c r="DT122" s="853"/>
      <c r="DU122" s="853"/>
      <c r="DV122" s="830">
        <v>1.8</v>
      </c>
      <c r="DW122" s="830"/>
      <c r="DX122" s="830"/>
      <c r="DY122" s="830"/>
      <c r="DZ122" s="831"/>
    </row>
    <row r="123" spans="1:130" s="230" customFormat="1" ht="26.25" customHeight="1" x14ac:dyDescent="0.2">
      <c r="A123" s="856"/>
      <c r="B123" s="857"/>
      <c r="C123" s="851" t="s">
        <v>438</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v>22452</v>
      </c>
      <c r="AB123" s="816"/>
      <c r="AC123" s="816"/>
      <c r="AD123" s="816"/>
      <c r="AE123" s="817"/>
      <c r="AF123" s="818">
        <v>4092</v>
      </c>
      <c r="AG123" s="816"/>
      <c r="AH123" s="816"/>
      <c r="AI123" s="816"/>
      <c r="AJ123" s="817"/>
      <c r="AK123" s="818">
        <v>4026</v>
      </c>
      <c r="AL123" s="816"/>
      <c r="AM123" s="816"/>
      <c r="AN123" s="816"/>
      <c r="AO123" s="817"/>
      <c r="AP123" s="860">
        <v>0</v>
      </c>
      <c r="AQ123" s="861"/>
      <c r="AR123" s="861"/>
      <c r="AS123" s="861"/>
      <c r="AT123" s="862"/>
      <c r="AU123" s="922"/>
      <c r="AV123" s="923"/>
      <c r="AW123" s="923"/>
      <c r="AX123" s="923"/>
      <c r="AY123" s="923"/>
      <c r="AZ123" s="251" t="s">
        <v>177</v>
      </c>
      <c r="BA123" s="251"/>
      <c r="BB123" s="251"/>
      <c r="BC123" s="251"/>
      <c r="BD123" s="251"/>
      <c r="BE123" s="251"/>
      <c r="BF123" s="251"/>
      <c r="BG123" s="251"/>
      <c r="BH123" s="251"/>
      <c r="BI123" s="251"/>
      <c r="BJ123" s="251"/>
      <c r="BK123" s="251"/>
      <c r="BL123" s="251"/>
      <c r="BM123" s="251"/>
      <c r="BN123" s="251"/>
      <c r="BO123" s="913" t="s">
        <v>452</v>
      </c>
      <c r="BP123" s="914"/>
      <c r="BQ123" s="868">
        <v>159602573</v>
      </c>
      <c r="BR123" s="869"/>
      <c r="BS123" s="869"/>
      <c r="BT123" s="869"/>
      <c r="BU123" s="869"/>
      <c r="BV123" s="869">
        <v>152272572</v>
      </c>
      <c r="BW123" s="869"/>
      <c r="BX123" s="869"/>
      <c r="BY123" s="869"/>
      <c r="BZ123" s="869"/>
      <c r="CA123" s="869">
        <v>145385236</v>
      </c>
      <c r="CB123" s="869"/>
      <c r="CC123" s="869"/>
      <c r="CD123" s="869"/>
      <c r="CE123" s="869"/>
      <c r="CF123" s="784"/>
      <c r="CG123" s="785"/>
      <c r="CH123" s="785"/>
      <c r="CI123" s="785"/>
      <c r="CJ123" s="870"/>
      <c r="CK123" s="905"/>
      <c r="CL123" s="891"/>
      <c r="CM123" s="891"/>
      <c r="CN123" s="891"/>
      <c r="CO123" s="892"/>
      <c r="CP123" s="871" t="s">
        <v>390</v>
      </c>
      <c r="CQ123" s="872"/>
      <c r="CR123" s="872"/>
      <c r="CS123" s="872"/>
      <c r="CT123" s="872"/>
      <c r="CU123" s="872"/>
      <c r="CV123" s="872"/>
      <c r="CW123" s="872"/>
      <c r="CX123" s="872"/>
      <c r="CY123" s="872"/>
      <c r="CZ123" s="872"/>
      <c r="DA123" s="872"/>
      <c r="DB123" s="872"/>
      <c r="DC123" s="872"/>
      <c r="DD123" s="872"/>
      <c r="DE123" s="872"/>
      <c r="DF123" s="873"/>
      <c r="DG123" s="815">
        <v>9854</v>
      </c>
      <c r="DH123" s="816"/>
      <c r="DI123" s="816"/>
      <c r="DJ123" s="816"/>
      <c r="DK123" s="817"/>
      <c r="DL123" s="818">
        <v>8237</v>
      </c>
      <c r="DM123" s="816"/>
      <c r="DN123" s="816"/>
      <c r="DO123" s="816"/>
      <c r="DP123" s="817"/>
      <c r="DQ123" s="818">
        <v>6035</v>
      </c>
      <c r="DR123" s="816"/>
      <c r="DS123" s="816"/>
      <c r="DT123" s="816"/>
      <c r="DU123" s="817"/>
      <c r="DV123" s="860">
        <v>0</v>
      </c>
      <c r="DW123" s="861"/>
      <c r="DX123" s="861"/>
      <c r="DY123" s="861"/>
      <c r="DZ123" s="862"/>
    </row>
    <row r="124" spans="1:130" s="230" customFormat="1" ht="26.25" customHeight="1" thickBot="1" x14ac:dyDescent="0.25">
      <c r="A124" s="856"/>
      <c r="B124" s="857"/>
      <c r="C124" s="851" t="s">
        <v>441</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453</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67.900000000000006</v>
      </c>
      <c r="BR124" s="867"/>
      <c r="BS124" s="867"/>
      <c r="BT124" s="867"/>
      <c r="BU124" s="867"/>
      <c r="BV124" s="867">
        <v>61.4</v>
      </c>
      <c r="BW124" s="867"/>
      <c r="BX124" s="867"/>
      <c r="BY124" s="867"/>
      <c r="BZ124" s="867"/>
      <c r="CA124" s="867">
        <v>58.6</v>
      </c>
      <c r="CB124" s="867"/>
      <c r="CC124" s="867"/>
      <c r="CD124" s="867"/>
      <c r="CE124" s="867"/>
      <c r="CF124" s="762"/>
      <c r="CG124" s="763"/>
      <c r="CH124" s="763"/>
      <c r="CI124" s="763"/>
      <c r="CJ124" s="898"/>
      <c r="CK124" s="906"/>
      <c r="CL124" s="906"/>
      <c r="CM124" s="906"/>
      <c r="CN124" s="906"/>
      <c r="CO124" s="907"/>
      <c r="CP124" s="871" t="s">
        <v>454</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x14ac:dyDescent="0.2">
      <c r="A125" s="856"/>
      <c r="B125" s="857"/>
      <c r="C125" s="851" t="s">
        <v>443</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455</v>
      </c>
      <c r="CL125" s="888"/>
      <c r="CM125" s="888"/>
      <c r="CN125" s="888"/>
      <c r="CO125" s="889"/>
      <c r="CP125" s="896" t="s">
        <v>456</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x14ac:dyDescent="0.25">
      <c r="A126" s="856"/>
      <c r="B126" s="857"/>
      <c r="C126" s="851" t="s">
        <v>445</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v>90467</v>
      </c>
      <c r="AB126" s="816"/>
      <c r="AC126" s="816"/>
      <c r="AD126" s="816"/>
      <c r="AE126" s="817"/>
      <c r="AF126" s="818">
        <v>90467</v>
      </c>
      <c r="AG126" s="816"/>
      <c r="AH126" s="816"/>
      <c r="AI126" s="816"/>
      <c r="AJ126" s="817"/>
      <c r="AK126" s="818">
        <v>90467</v>
      </c>
      <c r="AL126" s="816"/>
      <c r="AM126" s="816"/>
      <c r="AN126" s="816"/>
      <c r="AO126" s="817"/>
      <c r="AP126" s="860">
        <v>0.2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457</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x14ac:dyDescent="0.2">
      <c r="A127" s="858"/>
      <c r="B127" s="859"/>
      <c r="C127" s="874" t="s">
        <v>458</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459</v>
      </c>
      <c r="AY127" s="848"/>
      <c r="AZ127" s="848"/>
      <c r="BA127" s="848"/>
      <c r="BB127" s="848"/>
      <c r="BC127" s="848"/>
      <c r="BD127" s="848"/>
      <c r="BE127" s="849"/>
      <c r="BF127" s="847" t="s">
        <v>460</v>
      </c>
      <c r="BG127" s="848"/>
      <c r="BH127" s="848"/>
      <c r="BI127" s="848"/>
      <c r="BJ127" s="848"/>
      <c r="BK127" s="848"/>
      <c r="BL127" s="849"/>
      <c r="BM127" s="847" t="s">
        <v>461</v>
      </c>
      <c r="BN127" s="848"/>
      <c r="BO127" s="848"/>
      <c r="BP127" s="848"/>
      <c r="BQ127" s="848"/>
      <c r="BR127" s="848"/>
      <c r="BS127" s="849"/>
      <c r="BT127" s="847" t="s">
        <v>462</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463</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x14ac:dyDescent="0.25">
      <c r="A128" s="832" t="s">
        <v>464</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465</v>
      </c>
      <c r="X128" s="834"/>
      <c r="Y128" s="834"/>
      <c r="Z128" s="835"/>
      <c r="AA128" s="836">
        <v>1172300</v>
      </c>
      <c r="AB128" s="837"/>
      <c r="AC128" s="837"/>
      <c r="AD128" s="837"/>
      <c r="AE128" s="838"/>
      <c r="AF128" s="839">
        <v>1022226</v>
      </c>
      <c r="AG128" s="837"/>
      <c r="AH128" s="837"/>
      <c r="AI128" s="837"/>
      <c r="AJ128" s="838"/>
      <c r="AK128" s="839">
        <v>1008423</v>
      </c>
      <c r="AL128" s="837"/>
      <c r="AM128" s="837"/>
      <c r="AN128" s="837"/>
      <c r="AO128" s="838"/>
      <c r="AP128" s="840"/>
      <c r="AQ128" s="841"/>
      <c r="AR128" s="841"/>
      <c r="AS128" s="841"/>
      <c r="AT128" s="842"/>
      <c r="AU128" s="232"/>
      <c r="AV128" s="232"/>
      <c r="AW128" s="232"/>
      <c r="AX128" s="843" t="s">
        <v>466</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467</v>
      </c>
      <c r="CQ128" s="766"/>
      <c r="CR128" s="766"/>
      <c r="CS128" s="766"/>
      <c r="CT128" s="766"/>
      <c r="CU128" s="766"/>
      <c r="CV128" s="766"/>
      <c r="CW128" s="766"/>
      <c r="CX128" s="766"/>
      <c r="CY128" s="766"/>
      <c r="CZ128" s="766"/>
      <c r="DA128" s="766"/>
      <c r="DB128" s="766"/>
      <c r="DC128" s="766"/>
      <c r="DD128" s="766"/>
      <c r="DE128" s="766"/>
      <c r="DF128" s="767"/>
      <c r="DG128" s="826">
        <v>10576</v>
      </c>
      <c r="DH128" s="827"/>
      <c r="DI128" s="827"/>
      <c r="DJ128" s="827"/>
      <c r="DK128" s="827"/>
      <c r="DL128" s="827">
        <v>26994</v>
      </c>
      <c r="DM128" s="827"/>
      <c r="DN128" s="827"/>
      <c r="DO128" s="827"/>
      <c r="DP128" s="827"/>
      <c r="DQ128" s="827">
        <v>-1900</v>
      </c>
      <c r="DR128" s="827"/>
      <c r="DS128" s="827"/>
      <c r="DT128" s="827"/>
      <c r="DU128" s="827"/>
      <c r="DV128" s="828">
        <v>0</v>
      </c>
      <c r="DW128" s="828"/>
      <c r="DX128" s="828"/>
      <c r="DY128" s="828"/>
      <c r="DZ128" s="829"/>
    </row>
    <row r="129" spans="1:131" s="230" customFormat="1" ht="26.25" customHeight="1" x14ac:dyDescent="0.2">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468</v>
      </c>
      <c r="X129" s="813"/>
      <c r="Y129" s="813"/>
      <c r="Z129" s="814"/>
      <c r="AA129" s="815">
        <v>59546793</v>
      </c>
      <c r="AB129" s="816"/>
      <c r="AC129" s="816"/>
      <c r="AD129" s="816"/>
      <c r="AE129" s="817"/>
      <c r="AF129" s="818">
        <v>58275251</v>
      </c>
      <c r="AG129" s="816"/>
      <c r="AH129" s="816"/>
      <c r="AI129" s="816"/>
      <c r="AJ129" s="817"/>
      <c r="AK129" s="818">
        <v>59006958</v>
      </c>
      <c r="AL129" s="816"/>
      <c r="AM129" s="816"/>
      <c r="AN129" s="816"/>
      <c r="AO129" s="817"/>
      <c r="AP129" s="819"/>
      <c r="AQ129" s="820"/>
      <c r="AR129" s="820"/>
      <c r="AS129" s="820"/>
      <c r="AT129" s="821"/>
      <c r="AU129" s="233"/>
      <c r="AV129" s="233"/>
      <c r="AW129" s="233"/>
      <c r="AX129" s="787" t="s">
        <v>469</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810" t="s">
        <v>470</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471</v>
      </c>
      <c r="X130" s="813"/>
      <c r="Y130" s="813"/>
      <c r="Z130" s="814"/>
      <c r="AA130" s="815">
        <v>10654210</v>
      </c>
      <c r="AB130" s="816"/>
      <c r="AC130" s="816"/>
      <c r="AD130" s="816"/>
      <c r="AE130" s="817"/>
      <c r="AF130" s="818">
        <v>10541371</v>
      </c>
      <c r="AG130" s="816"/>
      <c r="AH130" s="816"/>
      <c r="AI130" s="816"/>
      <c r="AJ130" s="817"/>
      <c r="AK130" s="818">
        <v>10422406</v>
      </c>
      <c r="AL130" s="816"/>
      <c r="AM130" s="816"/>
      <c r="AN130" s="816"/>
      <c r="AO130" s="817"/>
      <c r="AP130" s="819"/>
      <c r="AQ130" s="820"/>
      <c r="AR130" s="820"/>
      <c r="AS130" s="820"/>
      <c r="AT130" s="821"/>
      <c r="AU130" s="233"/>
      <c r="AV130" s="233"/>
      <c r="AW130" s="233"/>
      <c r="AX130" s="787" t="s">
        <v>472</v>
      </c>
      <c r="AY130" s="788"/>
      <c r="AZ130" s="788"/>
      <c r="BA130" s="788"/>
      <c r="BB130" s="788"/>
      <c r="BC130" s="788"/>
      <c r="BD130" s="788"/>
      <c r="BE130" s="789"/>
      <c r="BF130" s="790">
        <v>10.9</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473</v>
      </c>
      <c r="X131" s="797"/>
      <c r="Y131" s="797"/>
      <c r="Z131" s="798"/>
      <c r="AA131" s="799">
        <v>48892583</v>
      </c>
      <c r="AB131" s="800"/>
      <c r="AC131" s="800"/>
      <c r="AD131" s="800"/>
      <c r="AE131" s="801"/>
      <c r="AF131" s="802">
        <v>47733880</v>
      </c>
      <c r="AG131" s="800"/>
      <c r="AH131" s="800"/>
      <c r="AI131" s="800"/>
      <c r="AJ131" s="801"/>
      <c r="AK131" s="802">
        <v>48584552</v>
      </c>
      <c r="AL131" s="800"/>
      <c r="AM131" s="800"/>
      <c r="AN131" s="800"/>
      <c r="AO131" s="801"/>
      <c r="AP131" s="803"/>
      <c r="AQ131" s="804"/>
      <c r="AR131" s="804"/>
      <c r="AS131" s="804"/>
      <c r="AT131" s="805"/>
      <c r="AU131" s="233"/>
      <c r="AV131" s="233"/>
      <c r="AW131" s="233"/>
      <c r="AX131" s="765" t="s">
        <v>474</v>
      </c>
      <c r="AY131" s="766"/>
      <c r="AZ131" s="766"/>
      <c r="BA131" s="766"/>
      <c r="BB131" s="766"/>
      <c r="BC131" s="766"/>
      <c r="BD131" s="766"/>
      <c r="BE131" s="767"/>
      <c r="BF131" s="768">
        <v>58.6</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74" t="s">
        <v>475</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476</v>
      </c>
      <c r="W132" s="778"/>
      <c r="X132" s="778"/>
      <c r="Y132" s="778"/>
      <c r="Z132" s="779"/>
      <c r="AA132" s="780">
        <v>9.515455545</v>
      </c>
      <c r="AB132" s="781"/>
      <c r="AC132" s="781"/>
      <c r="AD132" s="781"/>
      <c r="AE132" s="782"/>
      <c r="AF132" s="783">
        <v>13.81427824</v>
      </c>
      <c r="AG132" s="781"/>
      <c r="AH132" s="781"/>
      <c r="AI132" s="781"/>
      <c r="AJ132" s="782"/>
      <c r="AK132" s="783">
        <v>9.4333812689999998</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477</v>
      </c>
      <c r="W133" s="757"/>
      <c r="X133" s="757"/>
      <c r="Y133" s="757"/>
      <c r="Z133" s="758"/>
      <c r="AA133" s="759">
        <v>10.6</v>
      </c>
      <c r="AB133" s="760"/>
      <c r="AC133" s="760"/>
      <c r="AD133" s="760"/>
      <c r="AE133" s="761"/>
      <c r="AF133" s="759">
        <v>11.2</v>
      </c>
      <c r="AG133" s="760"/>
      <c r="AH133" s="760"/>
      <c r="AI133" s="760"/>
      <c r="AJ133" s="761"/>
      <c r="AK133" s="759">
        <v>10.9</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RIgwhDNCTAb2KxezezgJTsx1T8ivn93WWenEo4PZh+ovWauqzBMJKntyMw/WwPX59R6hmh5zxwDpjXBgRDr2IA==" saltValue="HIai39qlaZAQmMcgDRtqrA==" spinCount="100000" sheet="1" objects="1" scenarios="1" formatRows="0"/>
  <customSheetViews>
    <customSheetView guid="{2D83F52D-14AA-4372-A524-9D7D39EB1206}" scale="70" fitToPage="1" hiddenRows="1" hiddenColumns="1">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2"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9"/>
    </row>
    <row r="17" spans="119:120" ht="13.2" x14ac:dyDescent="0.2">
      <c r="DP17" s="259"/>
    </row>
    <row r="18" spans="119:120" ht="13.2" x14ac:dyDescent="0.2"/>
    <row r="19" spans="119:120" ht="13.2" x14ac:dyDescent="0.2"/>
    <row r="20" spans="119:120" ht="13.2" x14ac:dyDescent="0.2">
      <c r="DO20" s="259"/>
      <c r="DP20" s="259"/>
    </row>
    <row r="21" spans="119:120" ht="13.2" x14ac:dyDescent="0.2">
      <c r="DP21" s="259"/>
    </row>
    <row r="22" spans="119:120" ht="13.2" x14ac:dyDescent="0.2"/>
    <row r="23" spans="119:120" ht="13.2" x14ac:dyDescent="0.2">
      <c r="DO23" s="259"/>
      <c r="DP23" s="259"/>
    </row>
    <row r="24" spans="119:120" ht="13.2" x14ac:dyDescent="0.2">
      <c r="DP24" s="259"/>
    </row>
    <row r="25" spans="119:120" ht="13.2" x14ac:dyDescent="0.2">
      <c r="DP25" s="259"/>
    </row>
    <row r="26" spans="119:120" ht="13.2" x14ac:dyDescent="0.2">
      <c r="DO26" s="259"/>
      <c r="DP26" s="259"/>
    </row>
    <row r="27" spans="119:120" ht="13.2" x14ac:dyDescent="0.2"/>
    <row r="28" spans="119:120" ht="13.2" x14ac:dyDescent="0.2">
      <c r="DO28" s="259"/>
      <c r="DP28" s="259"/>
    </row>
    <row r="29" spans="119:120" ht="13.2" x14ac:dyDescent="0.2">
      <c r="DP29" s="259"/>
    </row>
    <row r="30" spans="119:120" ht="13.2" x14ac:dyDescent="0.2"/>
    <row r="31" spans="119:120" ht="13.2" x14ac:dyDescent="0.2">
      <c r="DO31" s="259"/>
      <c r="DP31" s="259"/>
    </row>
    <row r="32" spans="119:120" ht="13.2" x14ac:dyDescent="0.2"/>
    <row r="33" spans="98:120" ht="13.2" x14ac:dyDescent="0.2">
      <c r="DO33" s="259"/>
      <c r="DP33" s="259"/>
    </row>
    <row r="34" spans="98:120" ht="13.2" x14ac:dyDescent="0.2">
      <c r="DM34" s="259"/>
    </row>
    <row r="35" spans="98:120" ht="13.2" x14ac:dyDescent="0.2">
      <c r="CT35" s="259"/>
      <c r="CU35" s="259"/>
      <c r="CV35" s="259"/>
      <c r="CY35" s="259"/>
      <c r="CZ35" s="259"/>
      <c r="DA35" s="259"/>
      <c r="DD35" s="259"/>
      <c r="DE35" s="259"/>
      <c r="DF35" s="259"/>
      <c r="DI35" s="259"/>
      <c r="DJ35" s="259"/>
      <c r="DK35" s="259"/>
      <c r="DM35" s="259"/>
      <c r="DN35" s="259"/>
      <c r="DO35" s="259"/>
      <c r="DP35" s="259"/>
    </row>
    <row r="36" spans="98:120" ht="13.2" x14ac:dyDescent="0.2"/>
    <row r="37" spans="98:120" ht="13.2" x14ac:dyDescent="0.2">
      <c r="CW37" s="259"/>
      <c r="DB37" s="259"/>
      <c r="DG37" s="259"/>
      <c r="DL37" s="259"/>
      <c r="DP37" s="259"/>
    </row>
    <row r="38" spans="98:120" ht="13.2"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9"/>
      <c r="DO49" s="259"/>
      <c r="DP49" s="259"/>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9"/>
      <c r="CS63" s="259"/>
      <c r="CX63" s="259"/>
      <c r="DC63" s="259"/>
      <c r="DH63" s="259"/>
    </row>
    <row r="64" spans="22:120" ht="13.2" x14ac:dyDescent="0.2">
      <c r="V64" s="259"/>
    </row>
    <row r="65" spans="15:120" ht="13.2"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2" x14ac:dyDescent="0.2">
      <c r="Q66" s="259"/>
      <c r="S66" s="259"/>
      <c r="U66" s="259"/>
      <c r="DM66" s="259"/>
    </row>
    <row r="67" spans="15:120" ht="13.2"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2" x14ac:dyDescent="0.2"/>
    <row r="69" spans="15:120" ht="13.2" x14ac:dyDescent="0.2"/>
    <row r="70" spans="15:120" ht="13.2" x14ac:dyDescent="0.2"/>
    <row r="71" spans="15:120" ht="13.2" x14ac:dyDescent="0.2"/>
    <row r="72" spans="15:120" ht="13.2" x14ac:dyDescent="0.2">
      <c r="DP72" s="259"/>
    </row>
    <row r="73" spans="15:120" ht="13.2" x14ac:dyDescent="0.2">
      <c r="DP73" s="259"/>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9"/>
      <c r="CX96" s="259"/>
      <c r="DC96" s="259"/>
      <c r="DH96" s="259"/>
    </row>
    <row r="97" spans="24:120" ht="13.2" x14ac:dyDescent="0.2">
      <c r="CS97" s="259"/>
      <c r="CX97" s="259"/>
      <c r="DC97" s="259"/>
      <c r="DH97" s="259"/>
      <c r="DP97" s="260" t="s">
        <v>478</v>
      </c>
    </row>
    <row r="98" spans="24:120" ht="13.2" hidden="1" x14ac:dyDescent="0.2">
      <c r="CS98" s="259"/>
      <c r="CX98" s="259"/>
      <c r="DC98" s="259"/>
      <c r="DH98" s="259"/>
    </row>
    <row r="99" spans="24:120" ht="13.2"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2" hidden="1" x14ac:dyDescent="0.2">
      <c r="CT103" s="259"/>
      <c r="CV103" s="259"/>
      <c r="CW103" s="259"/>
      <c r="CY103" s="259"/>
      <c r="DA103" s="259"/>
      <c r="DB103" s="259"/>
      <c r="DD103" s="259"/>
      <c r="DF103" s="259"/>
      <c r="DG103" s="259"/>
      <c r="DI103" s="259"/>
      <c r="DK103" s="259"/>
      <c r="DL103" s="259"/>
      <c r="DM103" s="259"/>
      <c r="DN103" s="259"/>
      <c r="DO103" s="259"/>
      <c r="DP103" s="259"/>
    </row>
    <row r="104" spans="24:120" ht="13.2"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VBiWLL2n4rK08Rt7418wfWXtip1hW3SGzkjcpabg2gwolUo1QqLeszia4octe6jqObTOdB4TNhGDNqgKNMQbYQ==" saltValue="7ehrQUa+6/ueVrEYAKeIzQ==" spinCount="100000" sheet="1" objects="1" scenarios="1"/>
  <dataConsolidate/>
  <customSheetViews>
    <customSheetView guid="{2D83F52D-14AA-4372-A524-9D7D39EB1206}"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60" customWidth="1"/>
    <col min="117" max="16384" width="9" style="259" hidden="1"/>
  </cols>
  <sheetData>
    <row r="1" spans="2:116" ht="13.2"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2" x14ac:dyDescent="0.2"/>
    <row r="3" spans="2:116" ht="13.2" x14ac:dyDescent="0.2"/>
    <row r="4" spans="2:116" ht="13.2"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2"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2" x14ac:dyDescent="0.2"/>
    <row r="20" spans="9:116" ht="13.2" x14ac:dyDescent="0.2"/>
    <row r="21" spans="9:116" ht="13.2" x14ac:dyDescent="0.2">
      <c r="DL21" s="259"/>
    </row>
    <row r="22" spans="9:116" ht="13.2" x14ac:dyDescent="0.2">
      <c r="DI22" s="259"/>
      <c r="DJ22" s="259"/>
      <c r="DK22" s="259"/>
      <c r="DL22" s="259"/>
    </row>
    <row r="23" spans="9:116" ht="13.2" x14ac:dyDescent="0.2">
      <c r="CY23" s="259"/>
      <c r="CZ23" s="259"/>
      <c r="DA23" s="259"/>
      <c r="DB23" s="259"/>
      <c r="DC23" s="259"/>
      <c r="DD23" s="259"/>
      <c r="DE23" s="259"/>
      <c r="DF23" s="259"/>
      <c r="DG23" s="259"/>
      <c r="DH23" s="259"/>
      <c r="DI23" s="259"/>
      <c r="DJ23" s="259"/>
      <c r="DK23" s="259"/>
      <c r="DL23" s="259"/>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9"/>
      <c r="DA35" s="259"/>
      <c r="DB35" s="259"/>
      <c r="DC35" s="259"/>
      <c r="DD35" s="259"/>
      <c r="DE35" s="259"/>
      <c r="DF35" s="259"/>
      <c r="DG35" s="259"/>
      <c r="DH35" s="259"/>
      <c r="DI35" s="259"/>
      <c r="DJ35" s="259"/>
      <c r="DK35" s="259"/>
      <c r="DL35" s="259"/>
    </row>
    <row r="36" spans="15:116" ht="13.2" x14ac:dyDescent="0.2"/>
    <row r="37" spans="15:116" ht="13.2" x14ac:dyDescent="0.2">
      <c r="DL37" s="259"/>
    </row>
    <row r="38" spans="15:116" ht="13.2" x14ac:dyDescent="0.2">
      <c r="DI38" s="259"/>
      <c r="DJ38" s="259"/>
      <c r="DK38" s="259"/>
      <c r="DL38" s="259"/>
    </row>
    <row r="39" spans="15:116" ht="13.2" x14ac:dyDescent="0.2"/>
    <row r="40" spans="15:116" ht="13.2" x14ac:dyDescent="0.2"/>
    <row r="41" spans="15:116" ht="13.2" x14ac:dyDescent="0.2"/>
    <row r="42" spans="15:116" ht="13.2" x14ac:dyDescent="0.2"/>
    <row r="43" spans="15:116" ht="13.2"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2" x14ac:dyDescent="0.2">
      <c r="DL44" s="259"/>
    </row>
    <row r="45" spans="15:116" ht="13.2" x14ac:dyDescent="0.2"/>
    <row r="46" spans="15:116" ht="13.2" x14ac:dyDescent="0.2">
      <c r="DA46" s="259"/>
      <c r="DB46" s="259"/>
      <c r="DC46" s="259"/>
      <c r="DD46" s="259"/>
      <c r="DE46" s="259"/>
      <c r="DF46" s="259"/>
      <c r="DG46" s="259"/>
      <c r="DH46" s="259"/>
      <c r="DI46" s="259"/>
      <c r="DJ46" s="259"/>
      <c r="DK46" s="259"/>
      <c r="DL46" s="259"/>
    </row>
    <row r="47" spans="15:116" ht="13.2" x14ac:dyDescent="0.2"/>
    <row r="48" spans="15:116" ht="13.2" x14ac:dyDescent="0.2"/>
    <row r="49" spans="104:116" ht="13.2" x14ac:dyDescent="0.2"/>
    <row r="50" spans="104:116" ht="13.2" x14ac:dyDescent="0.2">
      <c r="CZ50" s="259"/>
      <c r="DA50" s="259"/>
      <c r="DB50" s="259"/>
      <c r="DC50" s="259"/>
      <c r="DD50" s="259"/>
      <c r="DE50" s="259"/>
      <c r="DF50" s="259"/>
      <c r="DG50" s="259"/>
      <c r="DH50" s="259"/>
      <c r="DI50" s="259"/>
      <c r="DJ50" s="259"/>
      <c r="DK50" s="259"/>
      <c r="DL50" s="259"/>
    </row>
    <row r="51" spans="104:116" ht="13.2" x14ac:dyDescent="0.2"/>
    <row r="52" spans="104:116" ht="13.2" x14ac:dyDescent="0.2"/>
    <row r="53" spans="104:116" ht="13.2" x14ac:dyDescent="0.2">
      <c r="DL53" s="259"/>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9"/>
      <c r="DD67" s="259"/>
      <c r="DE67" s="259"/>
      <c r="DF67" s="259"/>
      <c r="DG67" s="259"/>
      <c r="DH67" s="259"/>
      <c r="DI67" s="259"/>
      <c r="DJ67" s="259"/>
      <c r="DK67" s="259"/>
      <c r="DL67" s="259"/>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q6VdwyhXt+Vc9Ev09rbv2vVE1Nve8UtkqZ76x216dKcK/31CEGvWQz3unhkP5PHhzH3pxFi+sD3NTdICFa2/Gw==" saltValue="EzxfDTYu5b3fu6X0CJOcxw==" spinCount="100000" sheet="1" objects="1" scenarios="1"/>
  <dataConsolidate/>
  <customSheetViews>
    <customSheetView guid="{2D83F52D-14AA-4372-A524-9D7D39EB1206}"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2" x14ac:dyDescent="0.2">
      <c r="AS1" s="262"/>
      <c r="AT1" s="262"/>
    </row>
    <row r="2" spans="1:46" ht="13.2" x14ac:dyDescent="0.2">
      <c r="AS2" s="262"/>
      <c r="AT2" s="262"/>
    </row>
    <row r="3" spans="1:46" ht="13.2" x14ac:dyDescent="0.2">
      <c r="AS3" s="262"/>
      <c r="AT3" s="262"/>
    </row>
    <row r="4" spans="1:46" ht="13.2" x14ac:dyDescent="0.2">
      <c r="AS4" s="262"/>
      <c r="AT4" s="262"/>
    </row>
    <row r="5" spans="1:46" ht="16.2" x14ac:dyDescent="0.2">
      <c r="A5" s="263" t="s">
        <v>479</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2"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480</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5" t="s">
        <v>481</v>
      </c>
      <c r="AP7" s="272"/>
      <c r="AQ7" s="273" t="s">
        <v>482</v>
      </c>
      <c r="AR7" s="274"/>
    </row>
    <row r="8" spans="1:46" ht="13.2"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6"/>
      <c r="AP8" s="278" t="s">
        <v>483</v>
      </c>
      <c r="AQ8" s="279" t="s">
        <v>484</v>
      </c>
      <c r="AR8" s="280" t="s">
        <v>485</v>
      </c>
    </row>
    <row r="9" spans="1:46" ht="13.2"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7" t="s">
        <v>486</v>
      </c>
      <c r="AL9" s="1168"/>
      <c r="AM9" s="1168"/>
      <c r="AN9" s="1169"/>
      <c r="AO9" s="281">
        <v>15812968</v>
      </c>
      <c r="AP9" s="281">
        <v>86452</v>
      </c>
      <c r="AQ9" s="282">
        <v>64047</v>
      </c>
      <c r="AR9" s="283">
        <v>35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7" t="s">
        <v>487</v>
      </c>
      <c r="AL10" s="1168"/>
      <c r="AM10" s="1168"/>
      <c r="AN10" s="1169"/>
      <c r="AO10" s="284">
        <v>1760185</v>
      </c>
      <c r="AP10" s="284">
        <v>9623</v>
      </c>
      <c r="AQ10" s="285">
        <v>2298</v>
      </c>
      <c r="AR10" s="286">
        <v>318.8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7" t="s">
        <v>488</v>
      </c>
      <c r="AL11" s="1168"/>
      <c r="AM11" s="1168"/>
      <c r="AN11" s="1169"/>
      <c r="AO11" s="284">
        <v>25770</v>
      </c>
      <c r="AP11" s="284">
        <v>141</v>
      </c>
      <c r="AQ11" s="285">
        <v>1764</v>
      </c>
      <c r="AR11" s="286">
        <v>-92</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7" t="s">
        <v>489</v>
      </c>
      <c r="AL12" s="1168"/>
      <c r="AM12" s="1168"/>
      <c r="AN12" s="1169"/>
      <c r="AO12" s="284" t="s">
        <v>490</v>
      </c>
      <c r="AP12" s="284" t="s">
        <v>490</v>
      </c>
      <c r="AQ12" s="285">
        <v>30</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7" t="s">
        <v>491</v>
      </c>
      <c r="AL13" s="1168"/>
      <c r="AM13" s="1168"/>
      <c r="AN13" s="1169"/>
      <c r="AO13" s="284">
        <v>187979</v>
      </c>
      <c r="AP13" s="284">
        <v>1028</v>
      </c>
      <c r="AQ13" s="285">
        <v>1643</v>
      </c>
      <c r="AR13" s="286">
        <v>-37.4</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7" t="s">
        <v>492</v>
      </c>
      <c r="AL14" s="1168"/>
      <c r="AM14" s="1168"/>
      <c r="AN14" s="1169"/>
      <c r="AO14" s="284">
        <v>1949</v>
      </c>
      <c r="AP14" s="284">
        <v>11</v>
      </c>
      <c r="AQ14" s="285">
        <v>1378</v>
      </c>
      <c r="AR14" s="286">
        <v>-99.2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70" t="s">
        <v>493</v>
      </c>
      <c r="AL15" s="1171"/>
      <c r="AM15" s="1171"/>
      <c r="AN15" s="1172"/>
      <c r="AO15" s="284">
        <v>-263070</v>
      </c>
      <c r="AP15" s="284">
        <v>-1438</v>
      </c>
      <c r="AQ15" s="285">
        <v>-2215</v>
      </c>
      <c r="AR15" s="286">
        <v>-35.1</v>
      </c>
    </row>
    <row r="16" spans="1:46" ht="13.2"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70" t="s">
        <v>177</v>
      </c>
      <c r="AL16" s="1171"/>
      <c r="AM16" s="1171"/>
      <c r="AN16" s="1172"/>
      <c r="AO16" s="284">
        <v>17525781</v>
      </c>
      <c r="AP16" s="284">
        <v>95816</v>
      </c>
      <c r="AQ16" s="285">
        <v>68944</v>
      </c>
      <c r="AR16" s="286">
        <v>39</v>
      </c>
    </row>
    <row r="17" spans="1:46" ht="13.2"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2"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2"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494</v>
      </c>
      <c r="AL19" s="262"/>
      <c r="AM19" s="262"/>
      <c r="AN19" s="262"/>
      <c r="AO19" s="262"/>
      <c r="AP19" s="262"/>
      <c r="AQ19" s="262"/>
      <c r="AR19" s="262"/>
    </row>
    <row r="20" spans="1:46" ht="13.2"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495</v>
      </c>
      <c r="AP20" s="293" t="s">
        <v>496</v>
      </c>
      <c r="AQ20" s="294" t="s">
        <v>497</v>
      </c>
      <c r="AR20" s="295"/>
    </row>
    <row r="21" spans="1:46" s="301" customFormat="1" ht="13.2"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3" t="s">
        <v>498</v>
      </c>
      <c r="AL21" s="1174"/>
      <c r="AM21" s="1174"/>
      <c r="AN21" s="1175"/>
      <c r="AO21" s="297">
        <v>8.41</v>
      </c>
      <c r="AP21" s="298">
        <v>6.5</v>
      </c>
      <c r="AQ21" s="299">
        <v>1.91</v>
      </c>
      <c r="AR21" s="267"/>
      <c r="AS21" s="300"/>
      <c r="AT21" s="296"/>
    </row>
    <row r="22" spans="1:46" s="301" customFormat="1" ht="13.2"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3" t="s">
        <v>499</v>
      </c>
      <c r="AL22" s="1174"/>
      <c r="AM22" s="1174"/>
      <c r="AN22" s="1175"/>
      <c r="AO22" s="302">
        <v>98.2</v>
      </c>
      <c r="AP22" s="303">
        <v>99.5</v>
      </c>
      <c r="AQ22" s="304">
        <v>-1.3</v>
      </c>
      <c r="AR22" s="288"/>
      <c r="AS22" s="300"/>
      <c r="AT22" s="296"/>
    </row>
    <row r="23" spans="1:46" s="301" customFormat="1" ht="13.2"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2"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2"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2" x14ac:dyDescent="0.2">
      <c r="A26" s="1166" t="s">
        <v>500</v>
      </c>
      <c r="B26" s="1166"/>
      <c r="C26" s="1166"/>
      <c r="D26" s="1166"/>
      <c r="E26" s="1166"/>
      <c r="F26" s="1166"/>
      <c r="G26" s="1166"/>
      <c r="H26" s="1166"/>
      <c r="I26" s="1166"/>
      <c r="J26" s="1166"/>
      <c r="K26" s="1166"/>
      <c r="L26" s="1166"/>
      <c r="M26" s="1166"/>
      <c r="N26" s="1166"/>
      <c r="O26" s="1166"/>
      <c r="P26" s="1166"/>
      <c r="Q26" s="1166"/>
      <c r="R26" s="1166"/>
      <c r="S26" s="1166"/>
      <c r="T26" s="1166"/>
      <c r="U26" s="1166"/>
      <c r="V26" s="1166"/>
      <c r="W26" s="1166"/>
      <c r="X26" s="1166"/>
      <c r="Y26" s="1166"/>
      <c r="Z26" s="1166"/>
      <c r="AA26" s="1166"/>
      <c r="AB26" s="1166"/>
      <c r="AC26" s="1166"/>
      <c r="AD26" s="1166"/>
      <c r="AE26" s="1166"/>
      <c r="AF26" s="1166"/>
      <c r="AG26" s="1166"/>
      <c r="AH26" s="1166"/>
      <c r="AI26" s="1166"/>
      <c r="AJ26" s="1166"/>
      <c r="AK26" s="1166"/>
      <c r="AL26" s="1166"/>
      <c r="AM26" s="1166"/>
      <c r="AN26" s="1166"/>
      <c r="AO26" s="1166"/>
      <c r="AP26" s="1166"/>
      <c r="AQ26" s="1166"/>
      <c r="AR26" s="1166"/>
      <c r="AS26" s="1166"/>
      <c r="AT26" s="267"/>
    </row>
    <row r="27" spans="1:46" ht="13.2" x14ac:dyDescent="0.2">
      <c r="A27" s="309"/>
      <c r="AO27" s="262"/>
      <c r="AP27" s="262"/>
      <c r="AQ27" s="262"/>
      <c r="AR27" s="262"/>
      <c r="AS27" s="262"/>
      <c r="AT27" s="262"/>
    </row>
    <row r="28" spans="1:46" ht="16.2" x14ac:dyDescent="0.2">
      <c r="A28" s="263" t="s">
        <v>501</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2"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502</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5" t="s">
        <v>481</v>
      </c>
      <c r="AP30" s="272"/>
      <c r="AQ30" s="273" t="s">
        <v>482</v>
      </c>
      <c r="AR30" s="274"/>
    </row>
    <row r="31" spans="1:46" ht="13.2"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6"/>
      <c r="AP31" s="278" t="s">
        <v>483</v>
      </c>
      <c r="AQ31" s="279" t="s">
        <v>484</v>
      </c>
      <c r="AR31" s="280" t="s">
        <v>485</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7" t="s">
        <v>503</v>
      </c>
      <c r="AL32" s="1158"/>
      <c r="AM32" s="1158"/>
      <c r="AN32" s="1159"/>
      <c r="AO32" s="312">
        <v>11543508</v>
      </c>
      <c r="AP32" s="312">
        <v>63110</v>
      </c>
      <c r="AQ32" s="313">
        <v>30222</v>
      </c>
      <c r="AR32" s="314">
        <v>108.8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7" t="s">
        <v>504</v>
      </c>
      <c r="AL33" s="1158"/>
      <c r="AM33" s="1158"/>
      <c r="AN33" s="1159"/>
      <c r="AO33" s="312" t="s">
        <v>490</v>
      </c>
      <c r="AP33" s="312" t="s">
        <v>490</v>
      </c>
      <c r="AQ33" s="313" t="s">
        <v>490</v>
      </c>
      <c r="AR33" s="314" t="s">
        <v>490</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7" t="s">
        <v>505</v>
      </c>
      <c r="AL34" s="1158"/>
      <c r="AM34" s="1158"/>
      <c r="AN34" s="1159"/>
      <c r="AO34" s="312" t="s">
        <v>490</v>
      </c>
      <c r="AP34" s="312" t="s">
        <v>490</v>
      </c>
      <c r="AQ34" s="313">
        <v>22</v>
      </c>
      <c r="AR34" s="314" t="s">
        <v>490</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7" t="s">
        <v>506</v>
      </c>
      <c r="AL35" s="1158"/>
      <c r="AM35" s="1158"/>
      <c r="AN35" s="1159"/>
      <c r="AO35" s="312">
        <v>4184666</v>
      </c>
      <c r="AP35" s="312">
        <v>22878</v>
      </c>
      <c r="AQ35" s="313">
        <v>7968</v>
      </c>
      <c r="AR35" s="314">
        <v>187.1</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7" t="s">
        <v>507</v>
      </c>
      <c r="AL36" s="1158"/>
      <c r="AM36" s="1158"/>
      <c r="AN36" s="1159"/>
      <c r="AO36" s="312">
        <v>189442</v>
      </c>
      <c r="AP36" s="312">
        <v>1036</v>
      </c>
      <c r="AQ36" s="313">
        <v>535</v>
      </c>
      <c r="AR36" s="314">
        <v>93.6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7" t="s">
        <v>508</v>
      </c>
      <c r="AL37" s="1158"/>
      <c r="AM37" s="1158"/>
      <c r="AN37" s="1159"/>
      <c r="AO37" s="312">
        <v>94493</v>
      </c>
      <c r="AP37" s="312">
        <v>517</v>
      </c>
      <c r="AQ37" s="313">
        <v>897</v>
      </c>
      <c r="AR37" s="314">
        <v>-42.4</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0" t="s">
        <v>509</v>
      </c>
      <c r="AL38" s="1161"/>
      <c r="AM38" s="1161"/>
      <c r="AN38" s="1162"/>
      <c r="AO38" s="315">
        <v>1886</v>
      </c>
      <c r="AP38" s="315">
        <v>10</v>
      </c>
      <c r="AQ38" s="316">
        <v>0</v>
      </c>
      <c r="AR38" s="304">
        <v>0</v>
      </c>
      <c r="AS38" s="311"/>
    </row>
    <row r="39" spans="1:46" ht="13.2"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0" t="s">
        <v>510</v>
      </c>
      <c r="AL39" s="1161"/>
      <c r="AM39" s="1161"/>
      <c r="AN39" s="1162"/>
      <c r="AO39" s="312">
        <v>-1008423</v>
      </c>
      <c r="AP39" s="312">
        <v>-5513</v>
      </c>
      <c r="AQ39" s="313">
        <v>-7440</v>
      </c>
      <c r="AR39" s="314">
        <v>-25.9</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7" t="s">
        <v>511</v>
      </c>
      <c r="AL40" s="1158"/>
      <c r="AM40" s="1158"/>
      <c r="AN40" s="1159"/>
      <c r="AO40" s="312">
        <v>-10422406</v>
      </c>
      <c r="AP40" s="312">
        <v>-56981</v>
      </c>
      <c r="AQ40" s="313">
        <v>-23690</v>
      </c>
      <c r="AR40" s="314">
        <v>140.5</v>
      </c>
      <c r="AS40" s="311"/>
    </row>
    <row r="41" spans="1:46" ht="13.2"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3" t="s">
        <v>287</v>
      </c>
      <c r="AL41" s="1164"/>
      <c r="AM41" s="1164"/>
      <c r="AN41" s="1165"/>
      <c r="AO41" s="312">
        <v>4583166</v>
      </c>
      <c r="AP41" s="312">
        <v>25057</v>
      </c>
      <c r="AQ41" s="313">
        <v>8515</v>
      </c>
      <c r="AR41" s="314">
        <v>194.3</v>
      </c>
      <c r="AS41" s="311"/>
    </row>
    <row r="42" spans="1:46" ht="13.2"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2"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2"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2"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2"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512</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2"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513</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50" t="s">
        <v>481</v>
      </c>
      <c r="AN49" s="1152" t="s">
        <v>514</v>
      </c>
      <c r="AO49" s="1153"/>
      <c r="AP49" s="1153"/>
      <c r="AQ49" s="1153"/>
      <c r="AR49" s="1154"/>
    </row>
    <row r="50" spans="1:44" ht="13.2"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1"/>
      <c r="AN50" s="328" t="s">
        <v>515</v>
      </c>
      <c r="AO50" s="329" t="s">
        <v>516</v>
      </c>
      <c r="AP50" s="330" t="s">
        <v>517</v>
      </c>
      <c r="AQ50" s="331" t="s">
        <v>518</v>
      </c>
      <c r="AR50" s="332" t="s">
        <v>519</v>
      </c>
    </row>
    <row r="51" spans="1:44" ht="13.2"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520</v>
      </c>
      <c r="AL51" s="325"/>
      <c r="AM51" s="333">
        <v>10927237</v>
      </c>
      <c r="AN51" s="334">
        <v>57152</v>
      </c>
      <c r="AO51" s="335">
        <v>3.9</v>
      </c>
      <c r="AP51" s="336">
        <v>46035</v>
      </c>
      <c r="AQ51" s="337">
        <v>2.2999999999999998</v>
      </c>
      <c r="AR51" s="338">
        <v>1.6</v>
      </c>
    </row>
    <row r="52" spans="1:44" ht="13.2"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521</v>
      </c>
      <c r="AM52" s="341">
        <v>5828248</v>
      </c>
      <c r="AN52" s="342">
        <v>30483</v>
      </c>
      <c r="AO52" s="343">
        <v>9.6</v>
      </c>
      <c r="AP52" s="344">
        <v>25158</v>
      </c>
      <c r="AQ52" s="345">
        <v>-0.4</v>
      </c>
      <c r="AR52" s="346">
        <v>10</v>
      </c>
    </row>
    <row r="53" spans="1:44" ht="13.2"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522</v>
      </c>
      <c r="AL53" s="325"/>
      <c r="AM53" s="333">
        <v>7639340</v>
      </c>
      <c r="AN53" s="334">
        <v>40360</v>
      </c>
      <c r="AO53" s="335">
        <v>-29.4</v>
      </c>
      <c r="AP53" s="336">
        <v>43261</v>
      </c>
      <c r="AQ53" s="337">
        <v>-6</v>
      </c>
      <c r="AR53" s="338">
        <v>-23.4</v>
      </c>
    </row>
    <row r="54" spans="1:44" ht="13.2"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521</v>
      </c>
      <c r="AM54" s="341">
        <v>3433325</v>
      </c>
      <c r="AN54" s="342">
        <v>18139</v>
      </c>
      <c r="AO54" s="343">
        <v>-40.5</v>
      </c>
      <c r="AP54" s="344">
        <v>24721</v>
      </c>
      <c r="AQ54" s="345">
        <v>-1.7</v>
      </c>
      <c r="AR54" s="346">
        <v>-38.799999999999997</v>
      </c>
    </row>
    <row r="55" spans="1:44" ht="13.2"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523</v>
      </c>
      <c r="AL55" s="325"/>
      <c r="AM55" s="333">
        <v>9329374</v>
      </c>
      <c r="AN55" s="334">
        <v>49884</v>
      </c>
      <c r="AO55" s="335">
        <v>23.6</v>
      </c>
      <c r="AP55" s="336">
        <v>40626</v>
      </c>
      <c r="AQ55" s="337">
        <v>-6.1</v>
      </c>
      <c r="AR55" s="338">
        <v>29.7</v>
      </c>
    </row>
    <row r="56" spans="1:44" ht="13.2"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521</v>
      </c>
      <c r="AM56" s="341">
        <v>4106167</v>
      </c>
      <c r="AN56" s="342">
        <v>21956</v>
      </c>
      <c r="AO56" s="343">
        <v>21</v>
      </c>
      <c r="AP56" s="344">
        <v>24279</v>
      </c>
      <c r="AQ56" s="345">
        <v>-1.8</v>
      </c>
      <c r="AR56" s="346">
        <v>22.8</v>
      </c>
    </row>
    <row r="57" spans="1:44" ht="13.2"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524</v>
      </c>
      <c r="AL57" s="325"/>
      <c r="AM57" s="333">
        <v>8287735</v>
      </c>
      <c r="AN57" s="334">
        <v>44813</v>
      </c>
      <c r="AO57" s="335">
        <v>-10.199999999999999</v>
      </c>
      <c r="AP57" s="336">
        <v>46133</v>
      </c>
      <c r="AQ57" s="337">
        <v>13.6</v>
      </c>
      <c r="AR57" s="338">
        <v>-23.8</v>
      </c>
    </row>
    <row r="58" spans="1:44" ht="13.2"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521</v>
      </c>
      <c r="AM58" s="341">
        <v>2744182</v>
      </c>
      <c r="AN58" s="342">
        <v>14838</v>
      </c>
      <c r="AO58" s="343">
        <v>-32.4</v>
      </c>
      <c r="AP58" s="344">
        <v>27280</v>
      </c>
      <c r="AQ58" s="345">
        <v>12.4</v>
      </c>
      <c r="AR58" s="346">
        <v>-44.8</v>
      </c>
    </row>
    <row r="59" spans="1:44" ht="13.2"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525</v>
      </c>
      <c r="AL59" s="325"/>
      <c r="AM59" s="333">
        <v>8781122</v>
      </c>
      <c r="AN59" s="334">
        <v>48008</v>
      </c>
      <c r="AO59" s="335">
        <v>7.1</v>
      </c>
      <c r="AP59" s="336">
        <v>49174</v>
      </c>
      <c r="AQ59" s="337">
        <v>6.6</v>
      </c>
      <c r="AR59" s="338">
        <v>0.5</v>
      </c>
    </row>
    <row r="60" spans="1:44" ht="13.2"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521</v>
      </c>
      <c r="AM60" s="341">
        <v>4638215</v>
      </c>
      <c r="AN60" s="342">
        <v>25358</v>
      </c>
      <c r="AO60" s="343">
        <v>70.900000000000006</v>
      </c>
      <c r="AP60" s="344">
        <v>29896</v>
      </c>
      <c r="AQ60" s="345">
        <v>9.6</v>
      </c>
      <c r="AR60" s="346">
        <v>61.3</v>
      </c>
    </row>
    <row r="61" spans="1:44" ht="13.2"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526</v>
      </c>
      <c r="AL61" s="347"/>
      <c r="AM61" s="348">
        <v>8992962</v>
      </c>
      <c r="AN61" s="349">
        <v>48043</v>
      </c>
      <c r="AO61" s="350">
        <v>-1</v>
      </c>
      <c r="AP61" s="351">
        <v>45046</v>
      </c>
      <c r="AQ61" s="352">
        <v>2.1</v>
      </c>
      <c r="AR61" s="338">
        <v>-3.1</v>
      </c>
    </row>
    <row r="62" spans="1:44" ht="13.2"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521</v>
      </c>
      <c r="AM62" s="341">
        <v>4150027</v>
      </c>
      <c r="AN62" s="342">
        <v>22155</v>
      </c>
      <c r="AO62" s="343">
        <v>5.7</v>
      </c>
      <c r="AP62" s="344">
        <v>26267</v>
      </c>
      <c r="AQ62" s="345">
        <v>3.6</v>
      </c>
      <c r="AR62" s="346">
        <v>2.1</v>
      </c>
    </row>
    <row r="63" spans="1:44" ht="13.2"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2"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2"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2"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2" hidden="1" x14ac:dyDescent="0.2">
      <c r="AK70" s="262"/>
      <c r="AL70" s="262"/>
      <c r="AM70" s="262"/>
      <c r="AN70" s="262"/>
      <c r="AO70" s="262"/>
      <c r="AP70" s="262"/>
      <c r="AQ70" s="262"/>
      <c r="AR70" s="262"/>
    </row>
    <row r="71" spans="1:46" ht="13.2" hidden="1" x14ac:dyDescent="0.2">
      <c r="AK71" s="262"/>
      <c r="AL71" s="262"/>
      <c r="AM71" s="262"/>
      <c r="AN71" s="262"/>
      <c r="AO71" s="262"/>
      <c r="AP71" s="262"/>
      <c r="AQ71" s="262"/>
      <c r="AR71" s="262"/>
    </row>
    <row r="72" spans="1:46" ht="13.2" hidden="1" x14ac:dyDescent="0.2">
      <c r="AK72" s="262"/>
      <c r="AL72" s="262"/>
      <c r="AM72" s="262"/>
      <c r="AN72" s="262"/>
      <c r="AO72" s="262"/>
      <c r="AP72" s="262"/>
      <c r="AQ72" s="262"/>
      <c r="AR72" s="262"/>
    </row>
    <row r="73" spans="1:46" ht="13.2" hidden="1" x14ac:dyDescent="0.2">
      <c r="AK73" s="262"/>
      <c r="AL73" s="262"/>
      <c r="AM73" s="262"/>
      <c r="AN73" s="262"/>
      <c r="AO73" s="262"/>
      <c r="AP73" s="262"/>
      <c r="AQ73" s="262"/>
      <c r="AR73" s="262"/>
    </row>
  </sheetData>
  <sheetProtection algorithmName="SHA-512" hashValue="AvI5jBjEdR9HeGocJArFLvnRFdP++vf1QovFQDO/8k0iMxkkAXXS2jCnYP89F77Fs8EOdT6wJimgPmyZybpxgQ==" saltValue="8cbv/fxjtjDmiGELhyFO/w==" spinCount="100000" sheet="1" objects="1" scenarios="1"/>
  <customSheetViews>
    <customSheetView guid="{2D83F52D-14AA-4372-A524-9D7D39EB1206}"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1"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2" x14ac:dyDescent="0.2">
      <c r="B2" s="259"/>
      <c r="DG2" s="259"/>
    </row>
    <row r="3" spans="2:125" ht="13.2"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2" x14ac:dyDescent="0.2"/>
    <row r="5" spans="2:125" ht="13.2" x14ac:dyDescent="0.2"/>
    <row r="6" spans="2:125" ht="13.2" x14ac:dyDescent="0.2"/>
    <row r="7" spans="2:125" ht="13.2" x14ac:dyDescent="0.2"/>
    <row r="8" spans="2:125" ht="13.2" x14ac:dyDescent="0.2"/>
    <row r="9" spans="2:125" ht="13.2" x14ac:dyDescent="0.2">
      <c r="DU9" s="259"/>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9"/>
    </row>
    <row r="18" spans="125:125" ht="13.2" x14ac:dyDescent="0.2"/>
    <row r="19" spans="125:125" ht="13.2" x14ac:dyDescent="0.2"/>
    <row r="20" spans="125:125" ht="13.2" x14ac:dyDescent="0.2">
      <c r="DU20" s="259"/>
    </row>
    <row r="21" spans="125:125" ht="13.2" x14ac:dyDescent="0.2">
      <c r="DU21" s="259"/>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9"/>
    </row>
    <row r="29" spans="125:125" ht="13.2" x14ac:dyDescent="0.2"/>
    <row r="30" spans="125:125" ht="13.2" x14ac:dyDescent="0.2"/>
    <row r="31" spans="125:125" ht="13.2" x14ac:dyDescent="0.2"/>
    <row r="32" spans="125:125" ht="13.2" x14ac:dyDescent="0.2"/>
    <row r="33" spans="2:125" ht="13.2" x14ac:dyDescent="0.2">
      <c r="B33" s="259"/>
      <c r="G33" s="259"/>
      <c r="I33" s="259"/>
    </row>
    <row r="34" spans="2:125" ht="13.2" x14ac:dyDescent="0.2">
      <c r="C34" s="259"/>
      <c r="P34" s="259"/>
      <c r="DE34" s="259"/>
      <c r="DH34" s="259"/>
    </row>
    <row r="35" spans="2:125" ht="13.2" x14ac:dyDescent="0.2">
      <c r="D35" s="259"/>
      <c r="E35" s="259"/>
      <c r="DG35" s="259"/>
      <c r="DJ35" s="259"/>
      <c r="DP35" s="259"/>
      <c r="DQ35" s="259"/>
      <c r="DR35" s="259"/>
      <c r="DS35" s="259"/>
      <c r="DT35" s="259"/>
      <c r="DU35" s="259"/>
    </row>
    <row r="36" spans="2:125" ht="13.2"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2" x14ac:dyDescent="0.2">
      <c r="DU37" s="259"/>
    </row>
    <row r="38" spans="2:125" ht="13.2" x14ac:dyDescent="0.2">
      <c r="DT38" s="259"/>
      <c r="DU38" s="259"/>
    </row>
    <row r="39" spans="2:125" ht="13.2" x14ac:dyDescent="0.2"/>
    <row r="40" spans="2:125" ht="13.2" x14ac:dyDescent="0.2">
      <c r="DH40" s="259"/>
    </row>
    <row r="41" spans="2:125" ht="13.2" x14ac:dyDescent="0.2">
      <c r="DE41" s="259"/>
    </row>
    <row r="42" spans="2:125" ht="13.2" x14ac:dyDescent="0.2">
      <c r="DG42" s="259"/>
      <c r="DJ42" s="259"/>
    </row>
    <row r="43" spans="2:125" ht="13.2"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2" x14ac:dyDescent="0.2">
      <c r="DU44" s="259"/>
    </row>
    <row r="45" spans="2:125" ht="13.2" x14ac:dyDescent="0.2"/>
    <row r="46" spans="2:125" ht="13.2" x14ac:dyDescent="0.2"/>
    <row r="47" spans="2:125" ht="13.2" x14ac:dyDescent="0.2"/>
    <row r="48" spans="2:125" ht="13.2" x14ac:dyDescent="0.2">
      <c r="DT48" s="259"/>
      <c r="DU48" s="259"/>
    </row>
    <row r="49" spans="120:125" ht="13.2" x14ac:dyDescent="0.2">
      <c r="DU49" s="259"/>
    </row>
    <row r="50" spans="120:125" ht="13.2" x14ac:dyDescent="0.2">
      <c r="DU50" s="259"/>
    </row>
    <row r="51" spans="120:125" ht="13.2" x14ac:dyDescent="0.2">
      <c r="DP51" s="259"/>
      <c r="DQ51" s="259"/>
      <c r="DR51" s="259"/>
      <c r="DS51" s="259"/>
      <c r="DT51" s="259"/>
      <c r="DU51" s="259"/>
    </row>
    <row r="52" spans="120:125" ht="13.2" x14ac:dyDescent="0.2"/>
    <row r="53" spans="120:125" ht="13.2" x14ac:dyDescent="0.2"/>
    <row r="54" spans="120:125" ht="13.2" x14ac:dyDescent="0.2">
      <c r="DU54" s="259"/>
    </row>
    <row r="55" spans="120:125" ht="13.2" x14ac:dyDescent="0.2"/>
    <row r="56" spans="120:125" ht="13.2" x14ac:dyDescent="0.2"/>
    <row r="57" spans="120:125" ht="13.2" x14ac:dyDescent="0.2"/>
    <row r="58" spans="120:125" ht="13.2" x14ac:dyDescent="0.2">
      <c r="DU58" s="259"/>
    </row>
    <row r="59" spans="120:125" ht="13.2" x14ac:dyDescent="0.2"/>
    <row r="60" spans="120:125" ht="13.2" x14ac:dyDescent="0.2"/>
    <row r="61" spans="120:125" ht="13.2" x14ac:dyDescent="0.2"/>
    <row r="62" spans="120:125" ht="13.2" x14ac:dyDescent="0.2"/>
    <row r="63" spans="120:125" ht="13.2" x14ac:dyDescent="0.2">
      <c r="DU63" s="259"/>
    </row>
    <row r="64" spans="120:125" ht="13.2" x14ac:dyDescent="0.2">
      <c r="DT64" s="259"/>
      <c r="DU64" s="259"/>
    </row>
    <row r="65" spans="123:125" ht="13.2" x14ac:dyDescent="0.2"/>
    <row r="66" spans="123:125" ht="13.2" x14ac:dyDescent="0.2"/>
    <row r="67" spans="123:125" ht="13.2" x14ac:dyDescent="0.2"/>
    <row r="68" spans="123:125" ht="13.2" x14ac:dyDescent="0.2"/>
    <row r="69" spans="123:125" ht="13.2" x14ac:dyDescent="0.2">
      <c r="DS69" s="259"/>
      <c r="DT69" s="259"/>
      <c r="DU69" s="259"/>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9"/>
    </row>
    <row r="83" spans="116:125" ht="13.2" x14ac:dyDescent="0.2">
      <c r="DM83" s="259"/>
      <c r="DN83" s="259"/>
      <c r="DO83" s="259"/>
      <c r="DP83" s="259"/>
      <c r="DQ83" s="259"/>
      <c r="DR83" s="259"/>
      <c r="DS83" s="259"/>
      <c r="DT83" s="259"/>
      <c r="DU83" s="259"/>
    </row>
    <row r="84" spans="116:125" ht="13.2" x14ac:dyDescent="0.2"/>
    <row r="85" spans="116:125" ht="13.2" x14ac:dyDescent="0.2"/>
    <row r="86" spans="116:125" ht="13.2" x14ac:dyDescent="0.2"/>
    <row r="87" spans="116:125" ht="13.2" x14ac:dyDescent="0.2"/>
    <row r="88" spans="116:125" ht="13.2" x14ac:dyDescent="0.2">
      <c r="DU88" s="259"/>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478</v>
      </c>
    </row>
    <row r="120" spans="125:125" ht="13.5" hidden="1" customHeight="1" x14ac:dyDescent="0.2"/>
    <row r="121" spans="125:125" ht="13.5" hidden="1" customHeight="1" x14ac:dyDescent="0.2">
      <c r="DU121" s="259"/>
    </row>
  </sheetData>
  <sheetProtection algorithmName="SHA-512" hashValue="oBLs84XFtd3SgOjUeuJypLlvzdTs9zh+SNrM93fkc40XIj05yWMEEbqFyy8hu9ctw4b+Ph8EgCnSPS9dULdaCQ==" saltValue="hH+I6X3vCVGYChjiNr1aNg==" spinCount="100000" sheet="1" objects="1" scenarios="1"/>
  <dataConsolidate/>
  <customSheetViews>
    <customSheetView guid="{2D83F52D-14AA-4372-A524-9D7D39EB1206}"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2" x14ac:dyDescent="0.2">
      <c r="B2" s="259"/>
      <c r="T2" s="259"/>
    </row>
    <row r="3" spans="1:125" ht="13.2"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9"/>
      <c r="G33" s="259"/>
      <c r="I33" s="259"/>
    </row>
    <row r="34" spans="2:125" ht="13.2" x14ac:dyDescent="0.2">
      <c r="C34" s="259"/>
      <c r="P34" s="259"/>
      <c r="R34" s="259"/>
      <c r="U34" s="259"/>
    </row>
    <row r="35" spans="2:125" ht="13.2"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2" x14ac:dyDescent="0.2">
      <c r="F36" s="259"/>
      <c r="H36" s="259"/>
      <c r="J36" s="259"/>
      <c r="K36" s="259"/>
      <c r="L36" s="259"/>
      <c r="M36" s="259"/>
      <c r="N36" s="259"/>
      <c r="O36" s="259"/>
      <c r="Q36" s="259"/>
      <c r="S36" s="259"/>
      <c r="V36" s="259"/>
    </row>
    <row r="37" spans="2:125" ht="13.2" x14ac:dyDescent="0.2"/>
    <row r="38" spans="2:125" ht="13.2" x14ac:dyDescent="0.2"/>
    <row r="39" spans="2:125" ht="13.2" x14ac:dyDescent="0.2"/>
    <row r="40" spans="2:125" ht="13.2" x14ac:dyDescent="0.2">
      <c r="U40" s="259"/>
    </row>
    <row r="41" spans="2:125" ht="13.2" x14ac:dyDescent="0.2">
      <c r="R41" s="259"/>
    </row>
    <row r="42" spans="2:125" ht="13.2"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2" x14ac:dyDescent="0.2">
      <c r="Q43" s="259"/>
      <c r="S43" s="259"/>
      <c r="V43" s="259"/>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478</v>
      </c>
    </row>
  </sheetData>
  <sheetProtection algorithmName="SHA-512" hashValue="bn1emoN2FKBbDlbX6HzBaoh3rmMlH3/OAwh4umqrXRCZyJTnjkVrysPopkMeRk9ypDybaFcXCWTFDizaTP4sPg==" saltValue="OG19eHkrY4nJok0WU2MsPw==" spinCount="100000" sheet="1" objects="1" scenarios="1"/>
  <dataConsolidate/>
  <customSheetViews>
    <customSheetView guid="{2D83F52D-14AA-4372-A524-9D7D39EB1206}"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9"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528</v>
      </c>
      <c r="G46" s="8" t="s">
        <v>529</v>
      </c>
      <c r="H46" s="8" t="s">
        <v>530</v>
      </c>
      <c r="I46" s="8" t="s">
        <v>531</v>
      </c>
      <c r="J46" s="9" t="s">
        <v>532</v>
      </c>
    </row>
    <row r="47" spans="2:10" ht="57.75" customHeight="1" x14ac:dyDescent="0.2">
      <c r="B47" s="10"/>
      <c r="C47" s="1176" t="s">
        <v>3</v>
      </c>
      <c r="D47" s="1176"/>
      <c r="E47" s="1177"/>
      <c r="F47" s="11">
        <v>17.97</v>
      </c>
      <c r="G47" s="12">
        <v>15.46</v>
      </c>
      <c r="H47" s="12">
        <v>14.58</v>
      </c>
      <c r="I47" s="12">
        <v>13.04</v>
      </c>
      <c r="J47" s="13">
        <v>9.56</v>
      </c>
    </row>
    <row r="48" spans="2:10" ht="57.75" customHeight="1" x14ac:dyDescent="0.2">
      <c r="B48" s="14"/>
      <c r="C48" s="1178" t="s">
        <v>4</v>
      </c>
      <c r="D48" s="1178"/>
      <c r="E48" s="1179"/>
      <c r="F48" s="15">
        <v>6.81</v>
      </c>
      <c r="G48" s="16">
        <v>7.61</v>
      </c>
      <c r="H48" s="16">
        <v>8.0399999999999991</v>
      </c>
      <c r="I48" s="16">
        <v>9.7799999999999994</v>
      </c>
      <c r="J48" s="17">
        <v>7.07</v>
      </c>
    </row>
    <row r="49" spans="2:10" ht="57.75" customHeight="1" thickBot="1" x14ac:dyDescent="0.25">
      <c r="B49" s="18"/>
      <c r="C49" s="1180" t="s">
        <v>5</v>
      </c>
      <c r="D49" s="1180"/>
      <c r="E49" s="1181"/>
      <c r="F49" s="19">
        <v>0.68</v>
      </c>
      <c r="G49" s="20">
        <v>1.31</v>
      </c>
      <c r="H49" s="20">
        <v>1.92</v>
      </c>
      <c r="I49" s="20" t="s">
        <v>533</v>
      </c>
      <c r="J49" s="21" t="s">
        <v>534</v>
      </c>
    </row>
    <row r="50" spans="2:10" ht="13.2" x14ac:dyDescent="0.2"/>
  </sheetData>
  <sheetProtection algorithmName="SHA-512" hashValue="ezQk5ep5Jwt9ECYyAJeMalePtieK4a8vs2fNFHHWJlTUM3cb5bU+m6wc14MD31LN0eTJgFhbcs8NDFaml4updw==" saltValue="XQ8jsT3aoz5hU3EJUTIZ6g==" spinCount="100000" sheet="1" objects="1" scenarios="1"/>
  <customSheetViews>
    <customSheetView guid="{2D83F52D-14AA-4372-A524-9D7D39EB1206}"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2025-03-13T00:16:16Z</cp:lastPrinted>
  <dcterms:created xsi:type="dcterms:W3CDTF">2025-02-19T02:07:09Z</dcterms:created>
  <dcterms:modified xsi:type="dcterms:W3CDTF">2025-09-10T00:07:11Z</dcterms:modified>
  <cp:category/>
</cp:coreProperties>
</file>