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06444D66-8D14-4186-941C-0ECBBCA797EA}" xr6:coauthVersionLast="47" xr6:coauthVersionMax="47" xr10:uidLastSave="{00000000-0000-0000-0000-000000000000}"/>
  <bookViews>
    <workbookView xWindow="990" yWindow="645" windowWidth="21690" windowHeight="14775" tabRatio="833" xr2:uid="{00000000-000D-0000-FFFF-FFFF00000000}"/>
  </bookViews>
  <sheets>
    <sheet name="様式第2号(事業実施計画)" sheetId="11" r:id="rId1"/>
  </sheets>
  <definedNames>
    <definedName name="_xlnm.Print_Area" localSheetId="0">'様式第2号(事業実施計画)'!$A$1:$U$33</definedName>
    <definedName name="Z_FC3F9105_4687_4B5D_85F5_E80BC67646E2_.wvu.PrintArea" localSheetId="0" hidden="1">'様式第2号(事業実施計画)'!$A$3:$U$14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11" l="1"/>
  <c r="G12" i="11"/>
  <c r="F12" i="11"/>
  <c r="U8" i="11"/>
  <c r="S7" i="11"/>
  <c r="U7" i="11" s="1"/>
  <c r="Q11" i="11"/>
  <c r="Q10" i="11"/>
  <c r="Q9" i="11"/>
  <c r="O11" i="11"/>
  <c r="O10" i="11"/>
  <c r="O9" i="11"/>
  <c r="M11" i="11"/>
  <c r="M10" i="11"/>
  <c r="M9" i="11"/>
  <c r="Q8" i="11"/>
  <c r="O8" i="11"/>
  <c r="M8" i="11"/>
  <c r="Q7" i="11"/>
  <c r="O7" i="11"/>
  <c r="M7" i="11"/>
  <c r="H7" i="11"/>
  <c r="U11" i="11"/>
  <c r="U10" i="11"/>
  <c r="U9" i="11"/>
  <c r="U12" i="11" l="1"/>
</calcChain>
</file>

<file path=xl/sharedStrings.xml><?xml version="1.0" encoding="utf-8"?>
<sst xmlns="http://schemas.openxmlformats.org/spreadsheetml/2006/main" count="90" uniqueCount="88">
  <si>
    <t>様式第２号（事業実施計画）</t>
    <rPh sb="0" eb="2">
      <t>ヨウシキ</t>
    </rPh>
    <rPh sb="2" eb="3">
      <t>ダイ</t>
    </rPh>
    <rPh sb="4" eb="5">
      <t>ゴウ</t>
    </rPh>
    <rPh sb="6" eb="12">
      <t>ジギョウジッシケイカク</t>
    </rPh>
    <phoneticPr fontId="19"/>
  </si>
  <si>
    <t>団地№</t>
    <rPh sb="0" eb="2">
      <t>ダンチ</t>
    </rPh>
    <phoneticPr fontId="19"/>
  </si>
  <si>
    <t>用途</t>
    <rPh sb="0" eb="2">
      <t>ヨウト</t>
    </rPh>
    <phoneticPr fontId="19"/>
  </si>
  <si>
    <t>品種</t>
    <rPh sb="0" eb="2">
      <t>ヒンシュ</t>
    </rPh>
    <phoneticPr fontId="19"/>
  </si>
  <si>
    <t>出荷方式</t>
    <rPh sb="0" eb="2">
      <t>シュッカ</t>
    </rPh>
    <rPh sb="2" eb="4">
      <t>ホウシキ</t>
    </rPh>
    <phoneticPr fontId="19"/>
  </si>
  <si>
    <r>
      <t xml:space="preserve">団地面積
の増加率
</t>
    </r>
    <r>
      <rPr>
        <sz val="11"/>
        <color theme="1"/>
        <rFont val="ＭＳ Ｐ明朝"/>
        <family val="1"/>
        <charset val="128"/>
      </rPr>
      <t>※A≠0の場合</t>
    </r>
    <rPh sb="0" eb="4">
      <t>ダンチメンセキ</t>
    </rPh>
    <rPh sb="6" eb="9">
      <t>ゾウカリツ</t>
    </rPh>
    <rPh sb="15" eb="17">
      <t>バアイ</t>
    </rPh>
    <phoneticPr fontId="19"/>
  </si>
  <si>
    <t>交付単価
（円/10a）</t>
    <rPh sb="0" eb="4">
      <t>コウフタンカ</t>
    </rPh>
    <rPh sb="6" eb="7">
      <t>エン</t>
    </rPh>
    <phoneticPr fontId="19"/>
  </si>
  <si>
    <t>交付額
（円）</t>
    <rPh sb="0" eb="3">
      <t>コウフガク</t>
    </rPh>
    <rPh sb="5" eb="6">
      <t>エン</t>
    </rPh>
    <phoneticPr fontId="19"/>
  </si>
  <si>
    <t>契約数量又は面積</t>
    <phoneticPr fontId="19"/>
  </si>
  <si>
    <t>A</t>
    <phoneticPr fontId="19"/>
  </si>
  <si>
    <t>B</t>
    <phoneticPr fontId="19"/>
  </si>
  <si>
    <t>(B-A)/A(≧10%)</t>
    <phoneticPr fontId="19"/>
  </si>
  <si>
    <t>D</t>
    <phoneticPr fontId="19"/>
  </si>
  <si>
    <t>F</t>
    <phoneticPr fontId="19"/>
  </si>
  <si>
    <t>こしいぶき</t>
    <phoneticPr fontId="19"/>
  </si>
  <si>
    <t>数量</t>
  </si>
  <si>
    <t>-</t>
    <phoneticPr fontId="19"/>
  </si>
  <si>
    <t>面積</t>
  </si>
  <si>
    <t>計</t>
    <rPh sb="0" eb="1">
      <t>ケイ</t>
    </rPh>
    <phoneticPr fontId="19"/>
  </si>
  <si>
    <t>ほ場数
（２枚以上）</t>
    <rPh sb="1" eb="2">
      <t>ジョウ</t>
    </rPh>
    <rPh sb="2" eb="3">
      <t>スウ</t>
    </rPh>
    <rPh sb="6" eb="7">
      <t>マイ</t>
    </rPh>
    <rPh sb="7" eb="9">
      <t>イジョウ</t>
    </rPh>
    <phoneticPr fontId="19"/>
  </si>
  <si>
    <t>事業実施前
団地面積
（㎡）</t>
    <rPh sb="0" eb="5">
      <t>ジギョウジッシマエ</t>
    </rPh>
    <rPh sb="6" eb="8">
      <t>ダンチ</t>
    </rPh>
    <rPh sb="8" eb="10">
      <t>メンセキ</t>
    </rPh>
    <phoneticPr fontId="19"/>
  </si>
  <si>
    <t>事業実施後
団地面積
（㎡）</t>
    <rPh sb="0" eb="5">
      <t>ジギョウジッシゴ</t>
    </rPh>
    <rPh sb="6" eb="8">
      <t>ダンチ</t>
    </rPh>
    <rPh sb="8" eb="10">
      <t>メンセキ</t>
    </rPh>
    <phoneticPr fontId="19"/>
  </si>
  <si>
    <t>C</t>
    <phoneticPr fontId="19"/>
  </si>
  <si>
    <t>１年目
（kg、㎡）</t>
    <rPh sb="1" eb="3">
      <t>ネンメ</t>
    </rPh>
    <phoneticPr fontId="19"/>
  </si>
  <si>
    <t>２年目
（kg、㎡）</t>
    <rPh sb="1" eb="3">
      <t>ネンメ</t>
    </rPh>
    <phoneticPr fontId="19"/>
  </si>
  <si>
    <t>３年目
（kg、㎡）</t>
    <rPh sb="1" eb="3">
      <t>ネンメ</t>
    </rPh>
    <phoneticPr fontId="19"/>
  </si>
  <si>
    <t>一括管理</t>
    <phoneticPr fontId="19"/>
  </si>
  <si>
    <t>加工用米</t>
    <phoneticPr fontId="19"/>
  </si>
  <si>
    <t>交付対象面積
（㎡）
※100㎡未満切り捨て</t>
    <rPh sb="0" eb="2">
      <t>コウフ</t>
    </rPh>
    <rPh sb="2" eb="4">
      <t>タイショウ</t>
    </rPh>
    <rPh sb="4" eb="6">
      <t>メンセキ</t>
    </rPh>
    <phoneticPr fontId="19"/>
  </si>
  <si>
    <t>多用途利用米団地定着タイプ</t>
    <rPh sb="0" eb="6">
      <t>タヨウトリヨウマイ</t>
    </rPh>
    <rPh sb="6" eb="10">
      <t>ダンチテイチャク</t>
    </rPh>
    <phoneticPr fontId="19"/>
  </si>
  <si>
    <t>記入例</t>
    <rPh sb="0" eb="3">
      <t>キニュウレイ</t>
    </rPh>
    <phoneticPr fontId="19"/>
  </si>
  <si>
    <t>契約
年数
（年）</t>
    <rPh sb="0" eb="2">
      <t>ケイヤク</t>
    </rPh>
    <rPh sb="3" eb="4">
      <t>ネン</t>
    </rPh>
    <rPh sb="4" eb="5">
      <t>スウ</t>
    </rPh>
    <rPh sb="7" eb="8">
      <t>ネン</t>
    </rPh>
    <phoneticPr fontId="19"/>
  </si>
  <si>
    <t>基準
単収
（kg/1,000㎡）</t>
    <rPh sb="0" eb="2">
      <t>キジュン</t>
    </rPh>
    <rPh sb="3" eb="5">
      <t>タンシュウ</t>
    </rPh>
    <phoneticPr fontId="19"/>
  </si>
  <si>
    <t>【参考】基準単収（加工用米等の出荷数量を面積換算する際の地域の合理的な単収）</t>
    <rPh sb="1" eb="3">
      <t>サンコウ</t>
    </rPh>
    <rPh sb="4" eb="8">
      <t>キジュンタンシュウ</t>
    </rPh>
    <rPh sb="9" eb="12">
      <t>カコウヨウ</t>
    </rPh>
    <rPh sb="12" eb="13">
      <t>マイ</t>
    </rPh>
    <rPh sb="13" eb="14">
      <t>トウ</t>
    </rPh>
    <rPh sb="15" eb="17">
      <t>シュッカ</t>
    </rPh>
    <rPh sb="17" eb="19">
      <t>スウリョウ</t>
    </rPh>
    <rPh sb="20" eb="22">
      <t>メンセキ</t>
    </rPh>
    <rPh sb="22" eb="24">
      <t>カンザン</t>
    </rPh>
    <rPh sb="26" eb="27">
      <t>サイ</t>
    </rPh>
    <rPh sb="28" eb="30">
      <t>チイキ</t>
    </rPh>
    <rPh sb="31" eb="34">
      <t>ゴウリテキ</t>
    </rPh>
    <rPh sb="35" eb="37">
      <t>タンシュウ</t>
    </rPh>
    <phoneticPr fontId="19"/>
  </si>
  <si>
    <t>E=C/D*1000</t>
    <phoneticPr fontId="19"/>
  </si>
  <si>
    <t>E*F/1000</t>
    <phoneticPr fontId="19"/>
  </si>
  <si>
    <t>区分管理</t>
    <phoneticPr fontId="19"/>
  </si>
  <si>
    <t>新潟次郎</t>
    <rPh sb="0" eb="4">
      <t>ニイガタジロウ</t>
    </rPh>
    <phoneticPr fontId="19"/>
  </si>
  <si>
    <t>株式会社○○</t>
    <rPh sb="0" eb="4">
      <t>カブシキガイシャ</t>
    </rPh>
    <phoneticPr fontId="19"/>
  </si>
  <si>
    <t>区分</t>
    <rPh sb="0" eb="2">
      <t>クブン</t>
    </rPh>
    <phoneticPr fontId="19"/>
  </si>
  <si>
    <t>飼料用米</t>
    <phoneticPr fontId="19"/>
  </si>
  <si>
    <t>合併前上越（平場）　※１</t>
    <rPh sb="0" eb="3">
      <t>ガッペイマエ</t>
    </rPh>
    <rPh sb="3" eb="5">
      <t>ジョウエツ</t>
    </rPh>
    <rPh sb="6" eb="8">
      <t>ヒラバ</t>
    </rPh>
    <phoneticPr fontId="19"/>
  </si>
  <si>
    <t>地区名</t>
    <rPh sb="0" eb="1">
      <t>チ</t>
    </rPh>
    <rPh sb="1" eb="2">
      <t>ク</t>
    </rPh>
    <rPh sb="2" eb="3">
      <t>ナ</t>
    </rPh>
    <phoneticPr fontId="19"/>
  </si>
  <si>
    <t>市内（中山間地区）　※２</t>
    <rPh sb="0" eb="2">
      <t>シナイ</t>
    </rPh>
    <rPh sb="3" eb="8">
      <t>チュウサンカンチク</t>
    </rPh>
    <phoneticPr fontId="19"/>
  </si>
  <si>
    <t>安塚区</t>
    <rPh sb="0" eb="3">
      <t>ヤスヅカク</t>
    </rPh>
    <phoneticPr fontId="19"/>
  </si>
  <si>
    <t>浦川原区</t>
    <rPh sb="0" eb="4">
      <t>ウラガワラク</t>
    </rPh>
    <phoneticPr fontId="19"/>
  </si>
  <si>
    <t>大島区</t>
    <rPh sb="0" eb="3">
      <t>オオシマク</t>
    </rPh>
    <phoneticPr fontId="19"/>
  </si>
  <si>
    <t>牧区</t>
    <rPh sb="0" eb="2">
      <t>マキク</t>
    </rPh>
    <phoneticPr fontId="19"/>
  </si>
  <si>
    <t>柿崎区</t>
    <rPh sb="0" eb="3">
      <t>カキザキク</t>
    </rPh>
    <phoneticPr fontId="19"/>
  </si>
  <si>
    <t>大潟区</t>
    <rPh sb="0" eb="3">
      <t>オオガタク</t>
    </rPh>
    <phoneticPr fontId="19"/>
  </si>
  <si>
    <t>頸城区</t>
    <rPh sb="0" eb="3">
      <t>クビキク</t>
    </rPh>
    <phoneticPr fontId="19"/>
  </si>
  <si>
    <t>吉川区（吉川・旭地区）</t>
    <rPh sb="0" eb="3">
      <t>ヨシカワク</t>
    </rPh>
    <rPh sb="4" eb="6">
      <t>ヨシカワ</t>
    </rPh>
    <rPh sb="7" eb="10">
      <t>アサヒチク</t>
    </rPh>
    <phoneticPr fontId="19"/>
  </si>
  <si>
    <t>吉川区（源地区）</t>
    <rPh sb="0" eb="3">
      <t>ヨシカワク</t>
    </rPh>
    <rPh sb="4" eb="5">
      <t>ミナモト</t>
    </rPh>
    <rPh sb="5" eb="7">
      <t>チク</t>
    </rPh>
    <phoneticPr fontId="19"/>
  </si>
  <si>
    <t>中郷区</t>
    <rPh sb="0" eb="2">
      <t>ナカゴウ</t>
    </rPh>
    <rPh sb="2" eb="3">
      <t>ク</t>
    </rPh>
    <phoneticPr fontId="19"/>
  </si>
  <si>
    <t>板倉区</t>
    <rPh sb="0" eb="3">
      <t>イタクラク</t>
    </rPh>
    <phoneticPr fontId="19"/>
  </si>
  <si>
    <t>清里区（菅原地区）</t>
    <rPh sb="0" eb="2">
      <t>キヨサト</t>
    </rPh>
    <rPh sb="2" eb="3">
      <t>ク</t>
    </rPh>
    <rPh sb="4" eb="6">
      <t>スガハラ</t>
    </rPh>
    <rPh sb="6" eb="8">
      <t>チク</t>
    </rPh>
    <phoneticPr fontId="19"/>
  </si>
  <si>
    <t>清里区（櫛池地区）</t>
    <rPh sb="4" eb="5">
      <t>クシ</t>
    </rPh>
    <rPh sb="5" eb="6">
      <t>イケ</t>
    </rPh>
    <rPh sb="6" eb="8">
      <t>チク</t>
    </rPh>
    <phoneticPr fontId="19"/>
  </si>
  <si>
    <t>三和区</t>
    <rPh sb="0" eb="3">
      <t>サンワク</t>
    </rPh>
    <phoneticPr fontId="19"/>
  </si>
  <si>
    <t>名立区</t>
    <rPh sb="0" eb="3">
      <t>ナダチク</t>
    </rPh>
    <phoneticPr fontId="19"/>
  </si>
  <si>
    <t>単収（ｋｇ）</t>
    <rPh sb="0" eb="2">
      <t>タンシュウ</t>
    </rPh>
    <phoneticPr fontId="19"/>
  </si>
  <si>
    <t>５４９</t>
    <phoneticPr fontId="19"/>
  </si>
  <si>
    <t>５０４</t>
    <phoneticPr fontId="19"/>
  </si>
  <si>
    <t>４４４</t>
    <phoneticPr fontId="19"/>
  </si>
  <si>
    <t>４７７</t>
    <phoneticPr fontId="19"/>
  </si>
  <si>
    <t>４３８</t>
    <phoneticPr fontId="19"/>
  </si>
  <si>
    <t>４４１</t>
    <phoneticPr fontId="19"/>
  </si>
  <si>
    <t>５３７</t>
    <phoneticPr fontId="19"/>
  </si>
  <si>
    <t>５４７</t>
    <phoneticPr fontId="19"/>
  </si>
  <si>
    <t>５４４</t>
    <phoneticPr fontId="19"/>
  </si>
  <si>
    <t>５３４</t>
    <phoneticPr fontId="19"/>
  </si>
  <si>
    <t>５０１</t>
    <phoneticPr fontId="19"/>
  </si>
  <si>
    <t>５０３</t>
    <phoneticPr fontId="19"/>
  </si>
  <si>
    <t>５３５</t>
    <phoneticPr fontId="19"/>
  </si>
  <si>
    <t>５４０</t>
    <phoneticPr fontId="19"/>
  </si>
  <si>
    <t>４９８</t>
    <phoneticPr fontId="19"/>
  </si>
  <si>
    <t>５４１</t>
    <phoneticPr fontId="19"/>
  </si>
  <si>
    <t>４６７</t>
    <phoneticPr fontId="19"/>
  </si>
  <si>
    <t>※１　合併前上越（平場）は市内（中山間地区）を除く合併前上越地区</t>
    <phoneticPr fontId="19"/>
  </si>
  <si>
    <t>※２　市内（中山間地区）</t>
    <phoneticPr fontId="19"/>
  </si>
  <si>
    <t>・合併前上越　谷浜地区及び桑取地区全域</t>
    <phoneticPr fontId="19"/>
  </si>
  <si>
    <r>
      <rPr>
        <sz val="12"/>
        <color theme="0"/>
        <rFont val="ＭＳ Ｐ明朝"/>
        <family val="1"/>
        <charset val="128"/>
      </rPr>
      <t>・合併前上越　</t>
    </r>
    <r>
      <rPr>
        <sz val="12"/>
        <color theme="1"/>
        <rFont val="ＭＳ Ｐ明朝"/>
        <family val="1"/>
        <charset val="128"/>
      </rPr>
      <t>春日地区（岩木、春日山町、大豆、藤新田、中門前、 上正善寺、谷愛宕）</t>
    </r>
    <phoneticPr fontId="19"/>
  </si>
  <si>
    <r>
      <rPr>
        <sz val="12"/>
        <color theme="0"/>
        <rFont val="ＭＳ Ｐ明朝"/>
        <family val="1"/>
        <charset val="128"/>
      </rPr>
      <t>・合併前上越　</t>
    </r>
    <r>
      <rPr>
        <sz val="12"/>
        <color theme="1"/>
        <rFont val="ＭＳ Ｐ明朝"/>
        <family val="1"/>
        <charset val="128"/>
      </rPr>
      <t>金谷地区（朝日、向橋、上湯谷、金谷、神山、大貫、平山、滝寺、下正善寺、中正善寺、宇津尾、上綱子、中ノ俣）</t>
    </r>
    <phoneticPr fontId="19"/>
  </si>
  <si>
    <t>・柿崎区（黒川地区、黒岩地区、小萱、竹鼻）</t>
    <phoneticPr fontId="19"/>
  </si>
  <si>
    <t>・板倉区（寺野地区、筒方地区、釜塚、不動新田、菰立）</t>
    <phoneticPr fontId="19"/>
  </si>
  <si>
    <t>・浦川原区（末広地区、長走）</t>
    <phoneticPr fontId="19"/>
  </si>
  <si>
    <t>・頸城区　（大蒲生田、玄僧、矢住）</t>
    <phoneticPr fontId="19"/>
  </si>
  <si>
    <t>出荷先
（予定を含む）</t>
    <rPh sb="0" eb="2">
      <t>シュッカ</t>
    </rPh>
    <rPh sb="2" eb="3">
      <t>サキ</t>
    </rPh>
    <rPh sb="5" eb="7">
      <t>ヨテイ</t>
    </rPh>
    <rPh sb="8" eb="9">
      <t>フク</t>
    </rPh>
    <phoneticPr fontId="19"/>
  </si>
  <si>
    <t>JA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</si>
</sst>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4" x14ac:knownFonts="1"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0"/>
      <color rgb="FF006100"/>
      <name val="ＭＳ Ｐゴシック"/>
      <family val="2"/>
      <charset val="128"/>
    </font>
    <font>
      <sz val="10"/>
      <color rgb="FF9C0006"/>
      <name val="ＭＳ Ｐゴシック"/>
      <family val="2"/>
      <charset val="128"/>
    </font>
    <font>
      <sz val="10"/>
      <color rgb="FF9C5700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b/>
      <sz val="10"/>
      <color rgb="FF3F3F3F"/>
      <name val="ＭＳ Ｐゴシック"/>
      <family val="2"/>
      <charset val="128"/>
    </font>
    <font>
      <b/>
      <sz val="10"/>
      <color rgb="FFFA7D00"/>
      <name val="ＭＳ Ｐゴシック"/>
      <family val="2"/>
      <charset val="128"/>
    </font>
    <font>
      <sz val="10"/>
      <color rgb="FFFA7D00"/>
      <name val="ＭＳ Ｐゴシック"/>
      <family val="2"/>
      <charset val="128"/>
    </font>
    <font>
      <b/>
      <sz val="10"/>
      <color theme="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i/>
      <sz val="10"/>
      <color rgb="FF7F7F7F"/>
      <name val="ＭＳ Ｐゴシック"/>
      <family val="2"/>
      <charset val="128"/>
    </font>
    <font>
      <b/>
      <sz val="10"/>
      <color theme="1"/>
      <name val="ＭＳ Ｐゴシック"/>
      <family val="2"/>
      <charset val="128"/>
    </font>
    <font>
      <sz val="10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38" fontId="21" fillId="0" borderId="0" xfId="42" applyFont="1" applyFill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38" fontId="21" fillId="0" borderId="11" xfId="42" applyFont="1" applyFill="1" applyBorder="1" applyAlignment="1">
      <alignment horizontal="center" vertical="center"/>
    </xf>
    <xf numFmtId="38" fontId="21" fillId="0" borderId="11" xfId="42" applyFont="1" applyFill="1" applyBorder="1" applyAlignment="1">
      <alignment horizontal="right" vertical="center"/>
    </xf>
    <xf numFmtId="176" fontId="21" fillId="0" borderId="11" xfId="42" applyNumberFormat="1" applyFont="1" applyFill="1" applyBorder="1" applyAlignment="1">
      <alignment horizontal="right" vertical="center"/>
    </xf>
    <xf numFmtId="176" fontId="21" fillId="0" borderId="12" xfId="42" applyNumberFormat="1" applyFont="1" applyFill="1" applyBorder="1" applyAlignment="1">
      <alignment horizontal="right" vertical="center"/>
    </xf>
    <xf numFmtId="38" fontId="21" fillId="0" borderId="22" xfId="42" applyFont="1" applyFill="1" applyBorder="1" applyAlignment="1">
      <alignment horizontal="center" vertical="center"/>
    </xf>
    <xf numFmtId="38" fontId="21" fillId="0" borderId="22" xfId="42" applyFont="1" applyFill="1" applyBorder="1" applyAlignment="1">
      <alignment horizontal="right" vertical="center"/>
    </xf>
    <xf numFmtId="38" fontId="21" fillId="0" borderId="23" xfId="42" applyFont="1" applyFill="1" applyBorder="1" applyAlignment="1">
      <alignment vertical="center"/>
    </xf>
    <xf numFmtId="38" fontId="21" fillId="0" borderId="14" xfId="42" applyFont="1" applyFill="1" applyBorder="1" applyAlignment="1">
      <alignment horizontal="center" vertical="center"/>
    </xf>
    <xf numFmtId="38" fontId="21" fillId="0" borderId="25" xfId="42" applyFont="1" applyFill="1" applyBorder="1" applyAlignment="1">
      <alignment horizontal="center" vertical="center"/>
    </xf>
    <xf numFmtId="38" fontId="21" fillId="0" borderId="14" xfId="42" applyFont="1" applyFill="1" applyBorder="1" applyAlignment="1">
      <alignment horizontal="right" vertical="center"/>
    </xf>
    <xf numFmtId="38" fontId="21" fillId="0" borderId="14" xfId="42" applyFont="1" applyFill="1" applyBorder="1" applyAlignment="1">
      <alignment vertical="center"/>
    </xf>
    <xf numFmtId="38" fontId="21" fillId="0" borderId="0" xfId="42" applyFont="1" applyFill="1" applyBorder="1" applyAlignment="1">
      <alignment horizontal="center" vertical="center"/>
    </xf>
    <xf numFmtId="176" fontId="21" fillId="0" borderId="23" xfId="42" applyNumberFormat="1" applyFont="1" applyFill="1" applyBorder="1" applyAlignment="1">
      <alignment horizontal="right" vertical="center"/>
    </xf>
    <xf numFmtId="0" fontId="20" fillId="0" borderId="17" xfId="0" applyFont="1" applyBorder="1">
      <alignment vertical="center"/>
    </xf>
    <xf numFmtId="38" fontId="21" fillId="0" borderId="23" xfId="42" applyFont="1" applyFill="1" applyBorder="1" applyAlignment="1">
      <alignment horizontal="center" vertical="center"/>
    </xf>
    <xf numFmtId="38" fontId="21" fillId="0" borderId="11" xfId="42" applyFont="1" applyFill="1" applyBorder="1" applyAlignment="1">
      <alignment horizontal="center" vertical="center" wrapText="1" shrinkToFit="1"/>
    </xf>
    <xf numFmtId="38" fontId="21" fillId="0" borderId="23" xfId="42" applyFont="1" applyFill="1" applyBorder="1" applyAlignment="1">
      <alignment horizontal="center" vertical="center" wrapText="1" shrinkToFit="1"/>
    </xf>
    <xf numFmtId="38" fontId="21" fillId="0" borderId="11" xfId="42" applyFont="1" applyFill="1" applyBorder="1" applyAlignment="1">
      <alignment horizontal="center" vertical="center" wrapText="1"/>
    </xf>
    <xf numFmtId="38" fontId="21" fillId="0" borderId="22" xfId="42" applyFont="1" applyFill="1" applyBorder="1" applyAlignment="1">
      <alignment horizontal="center" vertical="center" wrapText="1"/>
    </xf>
    <xf numFmtId="38" fontId="21" fillId="0" borderId="10" xfId="42" applyFont="1" applyFill="1" applyBorder="1" applyAlignment="1">
      <alignment vertical="center"/>
    </xf>
    <xf numFmtId="38" fontId="21" fillId="0" borderId="21" xfId="42" applyFont="1" applyFill="1" applyBorder="1" applyAlignment="1">
      <alignment vertical="center"/>
    </xf>
    <xf numFmtId="176" fontId="21" fillId="0" borderId="24" xfId="42" applyNumberFormat="1" applyFont="1" applyFill="1" applyBorder="1" applyAlignment="1">
      <alignment horizontal="right" vertical="center"/>
    </xf>
    <xf numFmtId="38" fontId="21" fillId="0" borderId="23" xfId="42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4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indent="1"/>
    </xf>
    <xf numFmtId="0" fontId="21" fillId="0" borderId="10" xfId="0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CDE41142-9AD7-438B-8BE5-F52FD8879AAC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DA930-F6DC-43F5-9AA8-74E6929342AE}">
  <dimension ref="A1:V33"/>
  <sheetViews>
    <sheetView tabSelected="1" view="pageBreakPreview" zoomScale="70" zoomScaleNormal="100" zoomScaleSheetLayoutView="70" workbookViewId="0">
      <selection activeCell="F9" sqref="F9"/>
    </sheetView>
  </sheetViews>
  <sheetFormatPr defaultColWidth="9.140625" defaultRowHeight="14.25" x14ac:dyDescent="0.15"/>
  <cols>
    <col min="1" max="1" width="8.7109375" style="2" customWidth="1"/>
    <col min="2" max="3" width="12.7109375" style="2" customWidth="1"/>
    <col min="4" max="4" width="6.5703125" style="2" customWidth="1"/>
    <col min="5" max="5" width="15.28515625" style="2" bestFit="1" customWidth="1"/>
    <col min="6" max="7" width="13.7109375" style="2" customWidth="1"/>
    <col min="8" max="8" width="15.7109375" style="2" customWidth="1"/>
    <col min="9" max="9" width="12.140625" style="2" customWidth="1"/>
    <col min="10" max="10" width="6.28515625" style="2" bestFit="1" customWidth="1"/>
    <col min="11" max="11" width="6.5703125" style="2" customWidth="1"/>
    <col min="12" max="12" width="9.7109375" style="2" customWidth="1"/>
    <col min="13" max="13" width="4" style="2" bestFit="1" customWidth="1"/>
    <col min="14" max="14" width="9.7109375" style="2" customWidth="1"/>
    <col min="15" max="15" width="4" style="2" bestFit="1" customWidth="1"/>
    <col min="16" max="16" width="9.7109375" style="2" customWidth="1"/>
    <col min="17" max="17" width="4" style="2" bestFit="1" customWidth="1"/>
    <col min="18" max="18" width="9.28515625" style="2" customWidth="1"/>
    <col min="19" max="19" width="15.5703125" style="2" customWidth="1"/>
    <col min="20" max="20" width="11" style="2" bestFit="1" customWidth="1"/>
    <col min="21" max="21" width="14.28515625" style="2" customWidth="1"/>
    <col min="22" max="16384" width="9.140625" style="1"/>
  </cols>
  <sheetData>
    <row r="1" spans="1:22" ht="24" customHeight="1" x14ac:dyDescent="0.15">
      <c r="A1" s="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ht="24" customHeight="1" x14ac:dyDescent="0.15"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28.5" customHeight="1" x14ac:dyDescent="0.15">
      <c r="A3" s="7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34.5" customHeight="1" x14ac:dyDescent="0.15">
      <c r="A4" s="35" t="s">
        <v>1</v>
      </c>
      <c r="B4" s="35" t="s">
        <v>2</v>
      </c>
      <c r="C4" s="35" t="s">
        <v>3</v>
      </c>
      <c r="D4" s="35" t="s">
        <v>4</v>
      </c>
      <c r="E4" s="43" t="s">
        <v>86</v>
      </c>
      <c r="F4" s="35" t="s">
        <v>20</v>
      </c>
      <c r="G4" s="35" t="s">
        <v>21</v>
      </c>
      <c r="H4" s="35" t="s">
        <v>5</v>
      </c>
      <c r="I4" s="35" t="s">
        <v>19</v>
      </c>
      <c r="J4" s="35" t="s">
        <v>31</v>
      </c>
      <c r="K4" s="45" t="s">
        <v>8</v>
      </c>
      <c r="L4" s="46"/>
      <c r="M4" s="46"/>
      <c r="N4" s="46"/>
      <c r="O4" s="46"/>
      <c r="P4" s="46"/>
      <c r="Q4" s="47"/>
      <c r="R4" s="35" t="s">
        <v>32</v>
      </c>
      <c r="S4" s="37" t="s">
        <v>28</v>
      </c>
      <c r="T4" s="35" t="s">
        <v>6</v>
      </c>
      <c r="U4" s="35" t="s">
        <v>7</v>
      </c>
    </row>
    <row r="5" spans="1:22" ht="34.5" customHeight="1" x14ac:dyDescent="0.15">
      <c r="A5" s="36"/>
      <c r="B5" s="36"/>
      <c r="C5" s="36"/>
      <c r="D5" s="36"/>
      <c r="E5" s="44"/>
      <c r="F5" s="36"/>
      <c r="G5" s="36"/>
      <c r="H5" s="36"/>
      <c r="I5" s="36"/>
      <c r="J5" s="36"/>
      <c r="K5" s="35" t="s">
        <v>39</v>
      </c>
      <c r="L5" s="37" t="s">
        <v>23</v>
      </c>
      <c r="M5" s="38"/>
      <c r="N5" s="37" t="s">
        <v>24</v>
      </c>
      <c r="O5" s="38"/>
      <c r="P5" s="37" t="s">
        <v>25</v>
      </c>
      <c r="Q5" s="38"/>
      <c r="R5" s="36"/>
      <c r="S5" s="40"/>
      <c r="T5" s="36"/>
      <c r="U5" s="36"/>
    </row>
    <row r="6" spans="1:22" x14ac:dyDescent="0.15">
      <c r="A6" s="5"/>
      <c r="B6" s="8"/>
      <c r="C6" s="8"/>
      <c r="D6" s="6"/>
      <c r="E6" s="8"/>
      <c r="F6" s="5" t="s">
        <v>9</v>
      </c>
      <c r="G6" s="5" t="s">
        <v>10</v>
      </c>
      <c r="H6" s="9" t="s">
        <v>11</v>
      </c>
      <c r="I6" s="5"/>
      <c r="J6" s="8"/>
      <c r="K6" s="39"/>
      <c r="L6" s="41" t="s">
        <v>22</v>
      </c>
      <c r="M6" s="42"/>
      <c r="N6" s="41"/>
      <c r="O6" s="42"/>
      <c r="P6" s="41"/>
      <c r="Q6" s="42"/>
      <c r="R6" s="5" t="s">
        <v>12</v>
      </c>
      <c r="S6" s="5" t="s">
        <v>34</v>
      </c>
      <c r="T6" s="5" t="s">
        <v>13</v>
      </c>
      <c r="U6" s="8" t="s">
        <v>35</v>
      </c>
      <c r="V6" s="23"/>
    </row>
    <row r="7" spans="1:22" ht="34.5" customHeight="1" x14ac:dyDescent="0.15">
      <c r="A7" s="10" t="s">
        <v>30</v>
      </c>
      <c r="B7" s="25" t="s">
        <v>27</v>
      </c>
      <c r="C7" s="10" t="s">
        <v>14</v>
      </c>
      <c r="D7" s="27" t="s">
        <v>26</v>
      </c>
      <c r="E7" s="10" t="s">
        <v>38</v>
      </c>
      <c r="F7" s="11">
        <v>30000</v>
      </c>
      <c r="G7" s="11">
        <v>33000</v>
      </c>
      <c r="H7" s="12">
        <f>(G7-F7)/F7*100</f>
        <v>10</v>
      </c>
      <c r="I7" s="10">
        <v>11</v>
      </c>
      <c r="J7" s="10">
        <v>3</v>
      </c>
      <c r="K7" s="10" t="s">
        <v>15</v>
      </c>
      <c r="L7" s="11">
        <v>10000</v>
      </c>
      <c r="M7" s="13" t="str">
        <f>IF($K7="","",IF($K7="数量","kg","㎡"))</f>
        <v>kg</v>
      </c>
      <c r="N7" s="11">
        <v>10000</v>
      </c>
      <c r="O7" s="13" t="str">
        <f>IF($K7="","",IF($K7="数量","kg","㎡"))</f>
        <v>kg</v>
      </c>
      <c r="P7" s="11">
        <v>10000</v>
      </c>
      <c r="Q7" s="13" t="str">
        <f>IF($K7="","",IF($K7="数量","kg","㎡"))</f>
        <v>kg</v>
      </c>
      <c r="R7" s="11">
        <v>549</v>
      </c>
      <c r="S7" s="11">
        <f>ROUNDDOWN((L7/R7*1000),-2)</f>
        <v>18200</v>
      </c>
      <c r="T7" s="11">
        <v>20000</v>
      </c>
      <c r="U7" s="29">
        <f>IF(S7*T7/1000=0,"",S7*T7/1000)</f>
        <v>364000</v>
      </c>
      <c r="V7" s="23"/>
    </row>
    <row r="8" spans="1:22" ht="34.5" customHeight="1" x14ac:dyDescent="0.15">
      <c r="A8" s="10" t="s">
        <v>30</v>
      </c>
      <c r="B8" s="25" t="s">
        <v>40</v>
      </c>
      <c r="C8" s="10" t="s">
        <v>37</v>
      </c>
      <c r="D8" s="27" t="s">
        <v>36</v>
      </c>
      <c r="E8" s="10" t="s">
        <v>87</v>
      </c>
      <c r="F8" s="11">
        <v>0</v>
      </c>
      <c r="G8" s="11">
        <v>10000</v>
      </c>
      <c r="H8" s="12" t="s">
        <v>16</v>
      </c>
      <c r="I8" s="10">
        <v>2</v>
      </c>
      <c r="J8" s="10">
        <v>3</v>
      </c>
      <c r="K8" s="10" t="s">
        <v>17</v>
      </c>
      <c r="L8" s="11">
        <v>10000</v>
      </c>
      <c r="M8" s="13" t="str">
        <f>IF($K8="","",IF($K8="数量","kg","㎡"))</f>
        <v>㎡</v>
      </c>
      <c r="N8" s="11">
        <v>10000</v>
      </c>
      <c r="O8" s="13" t="str">
        <f>IF($K8="","",IF($K8="数量","kg","㎡"))</f>
        <v>㎡</v>
      </c>
      <c r="P8" s="11">
        <v>10000</v>
      </c>
      <c r="Q8" s="13" t="str">
        <f>IF($K8="","",IF($K8="数量","kg","㎡"))</f>
        <v>㎡</v>
      </c>
      <c r="R8" s="11" t="s">
        <v>16</v>
      </c>
      <c r="S8" s="11">
        <v>10000</v>
      </c>
      <c r="T8" s="11">
        <v>20000</v>
      </c>
      <c r="U8" s="29">
        <f>IF(S8*T8/1000=0,"",S8*T8/1000)</f>
        <v>200000</v>
      </c>
      <c r="V8" s="23"/>
    </row>
    <row r="9" spans="1:22" ht="34.5" customHeight="1" x14ac:dyDescent="0.15">
      <c r="A9" s="10">
        <v>1</v>
      </c>
      <c r="B9" s="25"/>
      <c r="C9" s="27"/>
      <c r="D9" s="10"/>
      <c r="E9" s="10"/>
      <c r="F9" s="11"/>
      <c r="G9" s="11"/>
      <c r="H9" s="12"/>
      <c r="I9" s="10"/>
      <c r="J9" s="10"/>
      <c r="K9" s="10"/>
      <c r="L9" s="11"/>
      <c r="M9" s="13" t="str">
        <f t="shared" ref="M9:M11" si="0">IF($K9="","",IF($K9="数量","kg","㎡"))</f>
        <v/>
      </c>
      <c r="N9" s="11"/>
      <c r="O9" s="13" t="str">
        <f t="shared" ref="O9:O11" si="1">IF($K9="","",IF($K9="数量","kg","㎡"))</f>
        <v/>
      </c>
      <c r="P9" s="11"/>
      <c r="Q9" s="13" t="str">
        <f t="shared" ref="Q9:Q11" si="2">IF($K9="","",IF($K9="数量","kg","㎡"))</f>
        <v/>
      </c>
      <c r="R9" s="11"/>
      <c r="S9" s="11"/>
      <c r="T9" s="11">
        <v>20000</v>
      </c>
      <c r="U9" s="29" t="str">
        <f>IF(S9*T9/1000=0,"",S9*T9/1000)</f>
        <v/>
      </c>
      <c r="V9" s="23"/>
    </row>
    <row r="10" spans="1:22" ht="34.5" customHeight="1" x14ac:dyDescent="0.15">
      <c r="A10" s="10">
        <v>2</v>
      </c>
      <c r="B10" s="25"/>
      <c r="C10" s="27"/>
      <c r="D10" s="10"/>
      <c r="E10" s="10"/>
      <c r="F10" s="11"/>
      <c r="G10" s="11"/>
      <c r="H10" s="12"/>
      <c r="I10" s="10"/>
      <c r="J10" s="10"/>
      <c r="K10" s="10"/>
      <c r="L10" s="11"/>
      <c r="M10" s="13" t="str">
        <f t="shared" si="0"/>
        <v/>
      </c>
      <c r="N10" s="11"/>
      <c r="O10" s="13" t="str">
        <f t="shared" si="1"/>
        <v/>
      </c>
      <c r="P10" s="11"/>
      <c r="Q10" s="13" t="str">
        <f t="shared" si="2"/>
        <v/>
      </c>
      <c r="R10" s="11"/>
      <c r="S10" s="11"/>
      <c r="T10" s="11">
        <v>20000</v>
      </c>
      <c r="U10" s="29" t="str">
        <f t="shared" ref="U10:U11" si="3">IF(S10*T10/1000=0,"",S10*T10/1000)</f>
        <v/>
      </c>
      <c r="V10" s="23"/>
    </row>
    <row r="11" spans="1:22" ht="34.5" customHeight="1" thickBot="1" x14ac:dyDescent="0.2">
      <c r="A11" s="14">
        <v>3</v>
      </c>
      <c r="B11" s="26"/>
      <c r="C11" s="28"/>
      <c r="D11" s="24"/>
      <c r="E11" s="24"/>
      <c r="F11" s="15"/>
      <c r="G11" s="15"/>
      <c r="H11" s="22"/>
      <c r="I11" s="14"/>
      <c r="J11" s="14"/>
      <c r="K11" s="14"/>
      <c r="L11" s="15"/>
      <c r="M11" s="31" t="str">
        <f t="shared" si="0"/>
        <v/>
      </c>
      <c r="N11" s="15"/>
      <c r="O11" s="31" t="str">
        <f t="shared" si="1"/>
        <v/>
      </c>
      <c r="P11" s="15"/>
      <c r="Q11" s="31" t="str">
        <f t="shared" si="2"/>
        <v/>
      </c>
      <c r="R11" s="32"/>
      <c r="S11" s="15"/>
      <c r="T11" s="15">
        <v>20000</v>
      </c>
      <c r="U11" s="16" t="str">
        <f t="shared" si="3"/>
        <v/>
      </c>
      <c r="V11" s="23"/>
    </row>
    <row r="12" spans="1:22" ht="34.5" customHeight="1" x14ac:dyDescent="0.15">
      <c r="A12" s="17" t="s">
        <v>18</v>
      </c>
      <c r="B12" s="18"/>
      <c r="C12" s="18"/>
      <c r="D12" s="18"/>
      <c r="E12" s="18"/>
      <c r="F12" s="19" t="str">
        <f>IF(SUBTOTAL(9,F9:F11)=0,"",SUBTOTAL(9,F9:F11))</f>
        <v/>
      </c>
      <c r="G12" s="19" t="str">
        <f>IF(SUBTOTAL(9,G9:G11)=0,"",SUBTOTAL(9,G9:G11))</f>
        <v/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 t="str">
        <f>IF(SUBTOTAL(9,S9:S11)=0,"",SUBTOTAL(9,S9:S11))</f>
        <v/>
      </c>
      <c r="T12" s="18"/>
      <c r="U12" s="30" t="str">
        <f>IF(SUBTOTAL(9,U9:U11)=0,"",SUBTOTAL(9,U9:U11))</f>
        <v/>
      </c>
      <c r="V12" s="23"/>
    </row>
    <row r="13" spans="1:22" x14ac:dyDescent="0.15">
      <c r="A13" s="3"/>
      <c r="B13" s="21"/>
      <c r="C13" s="21"/>
      <c r="D13" s="21"/>
      <c r="E13" s="21"/>
      <c r="F13" s="4"/>
      <c r="G13" s="4"/>
      <c r="H13" s="4"/>
      <c r="I13" s="4"/>
      <c r="J13" s="21"/>
      <c r="K13" s="21"/>
      <c r="L13" s="21"/>
      <c r="M13" s="21"/>
      <c r="N13" s="21"/>
      <c r="O13" s="21"/>
      <c r="P13" s="21"/>
      <c r="Q13" s="21"/>
      <c r="R13" s="4"/>
      <c r="S13" s="4"/>
      <c r="T13" s="21"/>
      <c r="U13" s="4"/>
    </row>
    <row r="14" spans="1:22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2" ht="28.5" customHeight="1" x14ac:dyDescent="0.15">
      <c r="A15" s="7" t="s">
        <v>33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2" ht="20.25" customHeight="1" x14ac:dyDescent="0.15">
      <c r="A16" s="49" t="s">
        <v>42</v>
      </c>
      <c r="B16" s="49"/>
      <c r="C16" s="49"/>
      <c r="D16" s="49" t="s">
        <v>59</v>
      </c>
      <c r="E16" s="49"/>
    </row>
    <row r="17" spans="1:6" ht="20.25" customHeight="1" x14ac:dyDescent="0.15">
      <c r="A17" s="48" t="s">
        <v>41</v>
      </c>
      <c r="B17" s="48"/>
      <c r="C17" s="48"/>
      <c r="D17" s="50" t="s">
        <v>60</v>
      </c>
      <c r="E17" s="50"/>
      <c r="F17" s="33" t="s">
        <v>77</v>
      </c>
    </row>
    <row r="18" spans="1:6" ht="20.25" customHeight="1" x14ac:dyDescent="0.15">
      <c r="A18" s="48" t="s">
        <v>43</v>
      </c>
      <c r="B18" s="48"/>
      <c r="C18" s="48"/>
      <c r="D18" s="50" t="s">
        <v>61</v>
      </c>
      <c r="E18" s="50"/>
      <c r="F18" s="33" t="s">
        <v>78</v>
      </c>
    </row>
    <row r="19" spans="1:6" ht="20.25" customHeight="1" x14ac:dyDescent="0.15">
      <c r="A19" s="48" t="s">
        <v>44</v>
      </c>
      <c r="B19" s="48"/>
      <c r="C19" s="48"/>
      <c r="D19" s="50" t="s">
        <v>62</v>
      </c>
      <c r="E19" s="50"/>
      <c r="F19" s="34" t="s">
        <v>79</v>
      </c>
    </row>
    <row r="20" spans="1:6" ht="20.25" customHeight="1" x14ac:dyDescent="0.15">
      <c r="A20" s="48" t="s">
        <v>45</v>
      </c>
      <c r="B20" s="48"/>
      <c r="C20" s="48"/>
      <c r="D20" s="50" t="s">
        <v>63</v>
      </c>
      <c r="E20" s="50"/>
      <c r="F20" s="34" t="s">
        <v>80</v>
      </c>
    </row>
    <row r="21" spans="1:6" ht="20.25" customHeight="1" x14ac:dyDescent="0.15">
      <c r="A21" s="48" t="s">
        <v>46</v>
      </c>
      <c r="B21" s="48"/>
      <c r="C21" s="48"/>
      <c r="D21" s="50" t="s">
        <v>64</v>
      </c>
      <c r="E21" s="50"/>
      <c r="F21" s="34" t="s">
        <v>81</v>
      </c>
    </row>
    <row r="22" spans="1:6" ht="20.25" customHeight="1" x14ac:dyDescent="0.15">
      <c r="A22" s="48" t="s">
        <v>47</v>
      </c>
      <c r="B22" s="48"/>
      <c r="C22" s="48"/>
      <c r="D22" s="50" t="s">
        <v>65</v>
      </c>
      <c r="E22" s="50"/>
      <c r="F22" s="34" t="s">
        <v>82</v>
      </c>
    </row>
    <row r="23" spans="1:6" ht="20.25" customHeight="1" x14ac:dyDescent="0.15">
      <c r="A23" s="48" t="s">
        <v>48</v>
      </c>
      <c r="B23" s="48"/>
      <c r="C23" s="48"/>
      <c r="D23" s="50" t="s">
        <v>66</v>
      </c>
      <c r="E23" s="50"/>
      <c r="F23" s="34" t="s">
        <v>83</v>
      </c>
    </row>
    <row r="24" spans="1:6" ht="20.25" customHeight="1" x14ac:dyDescent="0.15">
      <c r="A24" s="48" t="s">
        <v>49</v>
      </c>
      <c r="B24" s="48"/>
      <c r="C24" s="48"/>
      <c r="D24" s="50" t="s">
        <v>67</v>
      </c>
      <c r="E24" s="50"/>
      <c r="F24" s="34" t="s">
        <v>84</v>
      </c>
    </row>
    <row r="25" spans="1:6" ht="20.25" customHeight="1" x14ac:dyDescent="0.15">
      <c r="A25" s="48" t="s">
        <v>50</v>
      </c>
      <c r="B25" s="48"/>
      <c r="C25" s="48"/>
      <c r="D25" s="50" t="s">
        <v>68</v>
      </c>
      <c r="E25" s="50"/>
      <c r="F25" s="34" t="s">
        <v>85</v>
      </c>
    </row>
    <row r="26" spans="1:6" ht="20.25" customHeight="1" x14ac:dyDescent="0.15">
      <c r="A26" s="48" t="s">
        <v>51</v>
      </c>
      <c r="B26" s="48"/>
      <c r="C26" s="48"/>
      <c r="D26" s="50" t="s">
        <v>69</v>
      </c>
      <c r="E26" s="50"/>
      <c r="F26" s="33"/>
    </row>
    <row r="27" spans="1:6" ht="20.25" customHeight="1" x14ac:dyDescent="0.15">
      <c r="A27" s="48" t="s">
        <v>52</v>
      </c>
      <c r="B27" s="48"/>
      <c r="C27" s="48"/>
      <c r="D27" s="50" t="s">
        <v>70</v>
      </c>
      <c r="E27" s="50"/>
      <c r="F27" s="33"/>
    </row>
    <row r="28" spans="1:6" ht="20.25" customHeight="1" x14ac:dyDescent="0.15">
      <c r="A28" s="48" t="s">
        <v>53</v>
      </c>
      <c r="B28" s="48"/>
      <c r="C28" s="48"/>
      <c r="D28" s="50" t="s">
        <v>71</v>
      </c>
      <c r="E28" s="50"/>
      <c r="F28" s="33"/>
    </row>
    <row r="29" spans="1:6" ht="20.25" customHeight="1" x14ac:dyDescent="0.15">
      <c r="A29" s="48" t="s">
        <v>54</v>
      </c>
      <c r="B29" s="48"/>
      <c r="C29" s="48"/>
      <c r="D29" s="50" t="s">
        <v>72</v>
      </c>
      <c r="E29" s="50"/>
      <c r="F29" s="33"/>
    </row>
    <row r="30" spans="1:6" ht="20.25" customHeight="1" x14ac:dyDescent="0.15">
      <c r="A30" s="48" t="s">
        <v>55</v>
      </c>
      <c r="B30" s="48"/>
      <c r="C30" s="48"/>
      <c r="D30" s="50" t="s">
        <v>73</v>
      </c>
      <c r="E30" s="50"/>
      <c r="F30" s="33"/>
    </row>
    <row r="31" spans="1:6" ht="20.25" customHeight="1" x14ac:dyDescent="0.15">
      <c r="A31" s="48" t="s">
        <v>56</v>
      </c>
      <c r="B31" s="48"/>
      <c r="C31" s="48"/>
      <c r="D31" s="50" t="s">
        <v>74</v>
      </c>
      <c r="E31" s="50"/>
      <c r="F31" s="33"/>
    </row>
    <row r="32" spans="1:6" ht="20.25" customHeight="1" x14ac:dyDescent="0.15">
      <c r="A32" s="48" t="s">
        <v>57</v>
      </c>
      <c r="B32" s="48"/>
      <c r="C32" s="48"/>
      <c r="D32" s="50" t="s">
        <v>75</v>
      </c>
      <c r="E32" s="50"/>
      <c r="F32" s="33"/>
    </row>
    <row r="33" spans="1:6" ht="20.25" customHeight="1" x14ac:dyDescent="0.15">
      <c r="A33" s="48" t="s">
        <v>58</v>
      </c>
      <c r="B33" s="48"/>
      <c r="C33" s="48"/>
      <c r="D33" s="50" t="s">
        <v>76</v>
      </c>
      <c r="E33" s="50"/>
      <c r="F33" s="33"/>
    </row>
  </sheetData>
  <mergeCells count="58">
    <mergeCell ref="D33:E33"/>
    <mergeCell ref="D28:E28"/>
    <mergeCell ref="D29:E29"/>
    <mergeCell ref="D30:E30"/>
    <mergeCell ref="D31:E31"/>
    <mergeCell ref="D32:E32"/>
    <mergeCell ref="A31:C31"/>
    <mergeCell ref="A32:C32"/>
    <mergeCell ref="A33:C33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7:C17"/>
    <mergeCell ref="A16:C16"/>
    <mergeCell ref="A18:C18"/>
    <mergeCell ref="A19:C19"/>
    <mergeCell ref="A20:C20"/>
    <mergeCell ref="E4:E5"/>
    <mergeCell ref="N6:O6"/>
    <mergeCell ref="P6:Q6"/>
    <mergeCell ref="I4:I5"/>
    <mergeCell ref="J4:J5"/>
    <mergeCell ref="K4:Q4"/>
    <mergeCell ref="U4:U5"/>
    <mergeCell ref="L5:M5"/>
    <mergeCell ref="N5:O5"/>
    <mergeCell ref="P5:Q5"/>
    <mergeCell ref="A4:A5"/>
    <mergeCell ref="B4:B5"/>
    <mergeCell ref="C4:C5"/>
    <mergeCell ref="D4:D5"/>
    <mergeCell ref="F4:F5"/>
    <mergeCell ref="G4:G5"/>
    <mergeCell ref="R4:R5"/>
    <mergeCell ref="K5:K6"/>
    <mergeCell ref="H4:H5"/>
    <mergeCell ref="S4:S5"/>
    <mergeCell ref="T4:T5"/>
    <mergeCell ref="L6:M6"/>
  </mergeCells>
  <phoneticPr fontId="19"/>
  <dataValidations count="3">
    <dataValidation type="list" allowBlank="1" showInputMessage="1" showErrorMessage="1" sqref="D7:D11 E9:E11" xr:uid="{539486E7-9860-4B1F-98FB-B47F5302C2CC}">
      <formula1>"一括管理,区分管理"</formula1>
    </dataValidation>
    <dataValidation type="list" allowBlank="1" showInputMessage="1" showErrorMessage="1" sqref="K7:K11" xr:uid="{A0CF63A8-E474-45B1-A002-D7DA5395BCA7}">
      <formula1>"数量,面積"</formula1>
    </dataValidation>
    <dataValidation type="list" allowBlank="1" showInputMessage="1" showErrorMessage="1" sqref="B7:B11" xr:uid="{F9C38AE0-8012-4E71-A501-8F955791818F}">
      <formula1>"酒造好適米,もち米,加工用米,米粉用米,輸出用米,WCS用稲,飼料用米,青刈り稲・わら専用稲"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様式第2号(事業実施計画)</vt:lpstr>
      <vt:lpstr>'様式第2号(事業実施計画)'!Print_Area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2026-06-11T08:49:47Z</dcterms:modified>
</cp:coreProperties>
</file>