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joetsu.niigata.jp\share\profile-2\103398\デスクトップ\"/>
    </mc:Choice>
  </mc:AlternateContent>
  <bookViews>
    <workbookView xWindow="0" yWindow="0" windowWidth="28800" windowHeight="12210" tabRatio="88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4"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G37" i="10"/>
  <c r="BE37" i="10"/>
  <c r="AO37" i="10"/>
  <c r="AM37" i="10"/>
  <c r="W37" i="10"/>
  <c r="U37" i="10"/>
  <c r="E37" i="10"/>
  <c r="C37" i="10"/>
  <c r="DG36" i="10"/>
  <c r="CQ36" i="10"/>
  <c r="CO36" i="10"/>
  <c r="BY36" i="10"/>
  <c r="BW36" i="10"/>
  <c r="BG36" i="10"/>
  <c r="BE36" i="10"/>
  <c r="AO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<sst xmlns="http://schemas.openxmlformats.org/spreadsheetml/2006/main" count="1165" uniqueCount="651">
  <si>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</si>
  <si>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</si>
  <si>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</si>
  <si>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</si>
  <si>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</si>
  <si>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</si>
  <si>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</si>
  <si>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</si>
  <si>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</si>
  <si>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</si>
  <si>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</si>
  <si>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</si>
  <si>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</si>
  <si>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</si>
  <si>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</si>
  <si>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</si>
  <si>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</si>
  <si>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</si>
  <si>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</si>
  <si>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</si>
  <si>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</si>
  <si>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</si>
  <si>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</si>
  <si>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</si>
  <si>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</si>
  <si>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</si>
  <si>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</si>
  <si>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</si>
  <si>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</si>
  <si>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</si>
  <si>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</si>
  <si>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</si>
  <si>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</si>
  <si>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</si>
  <si>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</si>
  <si>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</si>
  <si>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</si>
  <si>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</si>
  <si>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</si>
  <si>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</si>
  <si>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</si>
  <si>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</si>
  <si>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</si>
  <si>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</si>
  <si>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</si>
  <si>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</si>
  <si>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</si>
  <si>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</si>
  <si>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</si>
  <si>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</si>
  <si>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</si>
  <si>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</si>
  <si>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</si>
  <si>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</si>
  <si>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</si>
  <si>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</si>
  <si>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</si>
  <si>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</si>
  <si>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</si>
  <si>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</si>
  <si>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</si>
  <si>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</si>
  <si>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</si>
  <si>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</si>
  <si>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</si>
  <si>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</si>
  <si>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</si>
  <si>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</si>
  <si>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</si>
  <si>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</si>
  <si>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</si>
  <si>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</si>
  <si>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</si>
  <si>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</si>
  <si>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</si>
  <si>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</si>
  <si>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</si>
  <si>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</si>
  <si>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</si>
  <si>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</si>
  <si>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</si>
  <si>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</si>
  <si>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</si>
  <si>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</si>
  <si>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</si>
  <si>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</si>
  <si>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</si>
  <si>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</si>
  <si>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</si>
  <si>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</si>
  <si>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</si>
  <si>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</si>
  <si>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</si>
  <si>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</si>
  <si>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</si>
  <si>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</si>
  <si>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</si>
  <si>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上越市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</si>
  <si>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</si>
  <si>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</si>
  <si>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</si>
  <si>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</si>
  <si>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</si>
  <si>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</si>
  <si>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</si>
  <si>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</si>
  <si>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</si>
  <si>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</si>
  <si>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</si>
  <si>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</si>
  <si>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</si>
  <si>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</si>
  <si>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</si>
  <si>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</si>
  <si>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</si>
  <si>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</si>
  <si>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</si>
  <si>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</si>
  <si>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</si>
  <si>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</si>
  <si>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</si>
  <si>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</si>
  <si>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</si>
  <si>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</si>
  <si>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</si>
  <si>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</si>
  <si>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</si>
  <si>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</si>
  <si>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</si>
  <si>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</si>
  <si>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</si>
  <si>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</si>
  <si>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</si>
  <si>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</si>
  <si>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</si>
  <si>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</si>
  <si>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</si>
  <si>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</si>
  <si>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</si>
  <si>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</si>
  <si>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</si>
  <si>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</si>
  <si>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</si>
  <si>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</si>
  <si>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</si>
  <si>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</si>
  <si>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</si>
  <si>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</si>
  <si>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</si>
  <si>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</si>
  <si>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</si>
  <si>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</si>
  <si>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</si>
  <si>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</si>
  <si>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</si>
  <si>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</si>
  <si>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</si>
  <si>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</si>
  <si>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</si>
  <si>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</si>
  <si>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</si>
  <si>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</si>
  <si>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</si>
  <si>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</si>
  <si>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</si>
  <si>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</si>
  <si>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</si>
  <si>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</si>
  <si>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</si>
  <si>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</si>
  <si>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</si>
  <si>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</si>
  <si>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</si>
  <si>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</si>
  <si>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</si>
  <si>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</si>
  <si>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</si>
  <si>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</si>
  <si>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</si>
  <si>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</si>
  <si>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</si>
  <si>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</si>
  <si>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</si>
  <si>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</si>
  <si>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</si>
  <si>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</si>
  <si>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</si>
  <si>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</si>
  <si>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</si>
  <si>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</si>
  <si>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</si>
  <si>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</si>
  <si>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</si>
  <si>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</si>
  <si>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</si>
  <si>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</si>
  <si>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</si>
  <si>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</si>
  <si>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</si>
  <si>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</si>
  <si>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</si>
  <si>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</si>
  <si>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</si>
  <si>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</si>
  <si>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</si>
  <si>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</si>
  <si>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</si>
  <si>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</si>
  <si>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</si>
  <si>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</si>
  <si>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</si>
  <si>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</si>
  <si>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</si>
  <si>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</si>
  <si>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新潟県上越市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</si>
  <si>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</si>
  <si>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</si>
  <si>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</si>
  <si>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</si>
  <si>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</si>
  <si>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</si>
  <si>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</si>
  <si>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</si>
  <si>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</si>
  <si>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</si>
  <si>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</si>
  <si>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</si>
  <si>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</si>
  <si>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</si>
  <si>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</si>
  <si>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</si>
  <si>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</si>
  <si>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</si>
  <si>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</si>
  <si>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</si>
  <si>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</si>
  <si>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</si>
  <si>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</si>
  <si>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</si>
  <si>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</si>
  <si>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</si>
  <si>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</si>
  <si>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</si>
  <si>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</si>
  <si>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</si>
  <si>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</si>
  <si>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</si>
  <si>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</si>
  <si>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</si>
  <si>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</si>
  <si>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</si>
  <si>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</si>
  <si>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</si>
  <si>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</si>
  <si>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</si>
  <si>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</si>
  <si>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</si>
  <si>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</si>
  <si>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</si>
  <si>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</si>
  <si>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</si>
  <si>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</si>
  <si>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</si>
  <si>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</si>
  <si>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</si>
  <si>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</si>
  <si>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</si>
  <si>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</si>
  <si>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</si>
  <si>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</si>
  <si>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</si>
  <si>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</si>
  <si>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</si>
  <si>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</si>
  <si>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</si>
  <si>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</si>
  <si>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</si>
  <si>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</si>
  <si>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</si>
  <si>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</si>
  <si>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</si>
  <si>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</si>
  <si>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</si>
  <si>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</si>
  <si>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</si>
  <si>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</si>
  <si>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</si>
  <si>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</si>
  <si>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</si>
  <si>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</si>
  <si>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</si>
  <si>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</si>
  <si>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</si>
  <si>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</si>
  <si>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</si>
  <si>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</si>
  <si>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</si>
  <si>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</si>
  <si>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</si>
  <si>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</si>
  <si>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</si>
  <si>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</si>
  <si>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</si>
  <si>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</si>
  <si>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</si>
  <si>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</si>
  <si>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</si>
  <si>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</si>
  <si>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</si>
  <si>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</si>
  <si>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</si>
  <si>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</si>
  <si>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</si>
  <si>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</si>
  <si>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</si>
  <si>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</si>
  <si>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</si>
  <si>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</si>
  <si>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</si>
  <si>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</si>
  <si>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</si>
  <si>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</si>
  <si>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</si>
  <si>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</si>
  <si>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</si>
  <si>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</si>
  <si>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</si>
  <si>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</si>
  <si>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</si>
  <si>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</si>
  <si>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</si>
  <si>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</si>
  <si>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</si>
  <si>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</si>
  <si>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</si>
  <si>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</si>
  <si>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</si>
  <si>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</si>
  <si>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</si>
  <si>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</si>
  <si>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</si>
  <si>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</si>
  <si>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</si>
  <si>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</si>
  <si>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</si>
  <si>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</si>
  <si>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</si>
  <si>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</si>
  <si>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</si>
  <si>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</si>
  <si>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</si>
  <si>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</si>
  <si>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</si>
  <si>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</si>
  <si>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</si>
  <si>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</si>
  <si>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</si>
  <si>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</si>
  <si>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</si>
  <si>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</si>
  <si>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</si>
  <si>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</si>
  <si>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</si>
  <si>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</si>
  <si>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</si>
  <si>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</si>
  <si>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</si>
  <si>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新潟県上越市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</si>
  <si>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</si>
  <si>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</si>
  <si>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</si>
  <si>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</si>
  <si>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</si>
  <si>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</si>
  <si>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</si>
  <si>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</si>
  <si>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</si>
  <si>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</si>
  <si>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</si>
  <si>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</si>
  <si>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</si>
  <si>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</si>
  <si>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</si>
  <si>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</si>
  <si>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</si>
  <si>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</si>
  <si>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</si>
  <si>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</si>
  <si>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</si>
  <si>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</si>
  <si>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</si>
  <si>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</si>
  <si>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</si>
  <si>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</si>
  <si>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</si>
  <si>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</si>
  <si>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</si>
  <si>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</si>
  <si>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</si>
  <si>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</si>
  <si>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</si>
  <si>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</si>
  <si>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上越市国民健康保険特別会計</t>
    <phoneticPr fontId="5"/>
  </si>
  <si>
    <t>上越市診療所特別会計</t>
    <phoneticPr fontId="5"/>
  </si>
  <si>
    <t>-</t>
    <phoneticPr fontId="5"/>
  </si>
  <si>
    <t>上越市介護保険特別会計</t>
    <phoneticPr fontId="5"/>
  </si>
  <si>
    <t>上越市後期高齢者医療特別会計</t>
    <phoneticPr fontId="5"/>
  </si>
  <si>
    <t>上越市病院事業会計</t>
    <phoneticPr fontId="5"/>
  </si>
  <si>
    <t>法適用企業</t>
    <phoneticPr fontId="5"/>
  </si>
  <si>
    <t>上越市ガス事業会計</t>
    <phoneticPr fontId="5"/>
  </si>
  <si>
    <t>法適用企業</t>
    <phoneticPr fontId="5"/>
  </si>
  <si>
    <t>上越市水道事業会計</t>
    <phoneticPr fontId="5"/>
  </si>
  <si>
    <t>法適用企業</t>
    <phoneticPr fontId="5"/>
  </si>
  <si>
    <t>上越市工業用水道事業会計</t>
    <phoneticPr fontId="5"/>
  </si>
  <si>
    <t>法適用企業</t>
    <phoneticPr fontId="5"/>
  </si>
  <si>
    <t>上越市下水道事業特別会計</t>
    <phoneticPr fontId="5"/>
  </si>
  <si>
    <t>法非適用企業</t>
    <phoneticPr fontId="5"/>
  </si>
  <si>
    <t>上越市農業集落排水事業特別会計</t>
    <phoneticPr fontId="5"/>
  </si>
  <si>
    <t>法非適用企業</t>
    <phoneticPr fontId="5"/>
  </si>
  <si>
    <t>上越市地球環境特別会計</t>
    <phoneticPr fontId="5"/>
  </si>
  <si>
    <t>-</t>
    <phoneticPr fontId="5"/>
  </si>
  <si>
    <t>法非適用企業</t>
    <phoneticPr fontId="5"/>
  </si>
  <si>
    <t>上越市浄化槽整備推進事業特別会計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</si>
  <si>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</si>
  <si>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</si>
  <si>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</si>
  <si>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</si>
  <si>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</si>
  <si>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</si>
  <si>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</si>
  <si>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</si>
  <si>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</si>
  <si>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</si>
  <si>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</si>
  <si>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</si>
  <si>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</si>
  <si>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</si>
  <si>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</si>
  <si>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</si>
  <si>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</si>
  <si>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</si>
  <si>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</si>
  <si>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</si>
  <si>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</si>
  <si>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</si>
  <si>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</si>
  <si>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</si>
  <si>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</si>
  <si>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</si>
  <si>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</si>
  <si>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</si>
  <si>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</si>
  <si>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</si>
  <si>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</si>
  <si>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</si>
  <si>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</si>
  <si>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</si>
  <si>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</si>
  <si>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</si>
  <si>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</si>
  <si>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</si>
  <si>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</si>
  <si>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</si>
  <si>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</si>
  <si>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</si>
  <si>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</si>
  <si>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</si>
  <si>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</si>
  <si>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</si>
  <si>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</si>
  <si>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</si>
  <si>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</si>
  <si>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</si>
  <si>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</si>
  <si>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</si>
  <si>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</si>
  <si>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</si>
  <si>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</si>
  <si>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</si>
  <si>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</si>
  <si>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</si>
  <si>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</si>
  <si>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</si>
  <si>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</si>
  <si>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</si>
  <si>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</si>
  <si>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上越市下水道事業特別会計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</si>
  <si>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</si>
  <si>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</si>
  <si>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上越市農業集落排水事業特別会計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</si>
  <si>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</si>
  <si>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</si>
  <si>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</si>
  <si>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上越市水道事業会計</t>
    <phoneticPr fontId="5"/>
  </si>
  <si>
    <t>(Ｆ)</t>
    <phoneticPr fontId="5"/>
  </si>
  <si>
    <t>上越市病院事業会計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</si>
  <si>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</si>
  <si>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</si>
  <si>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</si>
  <si>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</si>
  <si>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</si>
  <si>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</si>
  <si>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</si>
  <si>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</si>
  <si>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</si>
  <si>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</si>
  <si>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</si>
  <si>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</si>
  <si>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</si>
  <si>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</si>
  <si>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</si>
  <si>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</si>
  <si>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</si>
  <si>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</si>
  <si>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</si>
  <si>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</si>
  <si>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</si>
  <si>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</si>
  <si>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</si>
  <si>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</si>
  <si>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</si>
  <si>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</si>
  <si>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</si>
  <si>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</si>
  <si>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</si>
  <si>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</si>
  <si>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</si>
  <si>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</si>
  <si>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</si>
  <si>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</si>
  <si>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</si>
  <si>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t>
  </si>
  <si>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</si>
  <si>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</si>
  <si>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</si>
  <si>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</si>
  <si>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</si>
  <si>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</si>
  <si>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</si>
  <si>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</si>
  <si>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</si>
  <si>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</si>
  <si>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</si>
  <si>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</si>
  <si>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</si>
  <si>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</si>
  <si>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</si>
  <si>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</si>
  <si>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</si>
  <si>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</si>
  <si>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</si>
  <si>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</si>
  <si>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</si>
  <si>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</si>
  <si>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</si>
  <si>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</si>
  <si>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</si>
  <si>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</si>
  <si>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</si>
  <si>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</si>
  <si>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</si>
  <si>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</si>
  <si>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</si>
  <si>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</si>
  <si>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</si>
  <si>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</si>
  <si>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</si>
  <si>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</si>
  <si>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</si>
  <si>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</si>
  <si>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</si>
  <si>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</si>
  <si>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</si>
  <si>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</si>
  <si>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</si>
  <si>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</si>
  <si>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</si>
  <si>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</si>
  <si>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</si>
  <si>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</si>
  <si>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0.28</t>
  </si>
  <si>
    <t>▲ 0.46</t>
  </si>
  <si>
    <t>▲ 0.44</t>
  </si>
  <si>
    <t>上越市水道事業会計</t>
  </si>
  <si>
    <t>一般会計</t>
  </si>
  <si>
    <t>上越市ガス事業会計</t>
  </si>
  <si>
    <t>上越市病院事業会計</t>
  </si>
  <si>
    <t>上越市国民健康保険特別会計</t>
  </si>
  <si>
    <t>上越市工業用水道事業会計</t>
  </si>
  <si>
    <t>上越市介護保険特別会計</t>
  </si>
  <si>
    <t>上越市下水道事業特別会計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</si>
  <si>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</si>
  <si>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</si>
  <si>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</si>
  <si>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</si>
  <si>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</si>
  <si>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</si>
  <si>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</si>
  <si>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</si>
  <si>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</si>
  <si>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</si>
  <si>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</si>
  <si>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上越地域消防事務組合</t>
    <rPh sb="0" eb="2">
      <t>ジョウエツ</t>
    </rPh>
    <rPh sb="2" eb="4">
      <t>チイキ</t>
    </rPh>
    <rPh sb="4" eb="6">
      <t>ショウボウ</t>
    </rPh>
    <rPh sb="6" eb="8">
      <t>ジム</t>
    </rPh>
    <rPh sb="8" eb="10">
      <t>クミアイ</t>
    </rPh>
    <phoneticPr fontId="22"/>
  </si>
  <si>
    <t>上越広域伝染病院組合</t>
    <rPh sb="0" eb="2">
      <t>ジョウエツ</t>
    </rPh>
    <rPh sb="2" eb="4">
      <t>コウイキ</t>
    </rPh>
    <rPh sb="4" eb="6">
      <t>デンセン</t>
    </rPh>
    <rPh sb="6" eb="8">
      <t>ビョウイン</t>
    </rPh>
    <rPh sb="8" eb="10">
      <t>クミアイ</t>
    </rPh>
    <phoneticPr fontId="22"/>
  </si>
  <si>
    <t>新潟県市町村総合事務組合
（一般会計）</t>
    <rPh sb="0" eb="3">
      <t>ニイガタケン</t>
    </rPh>
    <rPh sb="3" eb="6">
      <t>シチョウソン</t>
    </rPh>
    <rPh sb="6" eb="8">
      <t>ソウゴウ</t>
    </rPh>
    <rPh sb="8" eb="10">
      <t>ジム</t>
    </rPh>
    <rPh sb="10" eb="12">
      <t>クミアイ</t>
    </rPh>
    <rPh sb="14" eb="16">
      <t>イッパン</t>
    </rPh>
    <rPh sb="16" eb="18">
      <t>カイケイ</t>
    </rPh>
    <phoneticPr fontId="22"/>
  </si>
  <si>
    <t>新潟県市町村総合事務組合
（職員退職手当支給事業特別会計）</t>
    <rPh sb="0" eb="3">
      <t>ニイガタケン</t>
    </rPh>
    <rPh sb="3" eb="6">
      <t>シチョウソン</t>
    </rPh>
    <rPh sb="6" eb="8">
      <t>ソウゴウ</t>
    </rPh>
    <rPh sb="8" eb="10">
      <t>ジム</t>
    </rPh>
    <rPh sb="10" eb="12">
      <t>クミアイ</t>
    </rPh>
    <rPh sb="14" eb="16">
      <t>ショクイン</t>
    </rPh>
    <rPh sb="16" eb="18">
      <t>タイショク</t>
    </rPh>
    <rPh sb="18" eb="20">
      <t>テアテ</t>
    </rPh>
    <rPh sb="20" eb="22">
      <t>シキュウ</t>
    </rPh>
    <rPh sb="22" eb="24">
      <t>ジギョウ</t>
    </rPh>
    <rPh sb="24" eb="26">
      <t>トクベツ</t>
    </rPh>
    <rPh sb="26" eb="28">
      <t>カイケイ</t>
    </rPh>
    <phoneticPr fontId="22"/>
  </si>
  <si>
    <t>新潟県市町村総合事務組合
（消防団員等公務災害補償事業特別会計）</t>
    <rPh sb="0" eb="3">
      <t>ニイガタケン</t>
    </rPh>
    <rPh sb="3" eb="6">
      <t>シチョウソン</t>
    </rPh>
    <rPh sb="6" eb="8">
      <t>ソウゴウ</t>
    </rPh>
    <rPh sb="8" eb="10">
      <t>ジム</t>
    </rPh>
    <rPh sb="10" eb="12">
      <t>クミアイ</t>
    </rPh>
    <rPh sb="14" eb="17">
      <t>ショウボウダン</t>
    </rPh>
    <rPh sb="17" eb="18">
      <t>イン</t>
    </rPh>
    <rPh sb="18" eb="19">
      <t>トウ</t>
    </rPh>
    <rPh sb="19" eb="21">
      <t>コウム</t>
    </rPh>
    <rPh sb="21" eb="23">
      <t>サイガイ</t>
    </rPh>
    <rPh sb="23" eb="25">
      <t>ホショウ</t>
    </rPh>
    <rPh sb="25" eb="27">
      <t>ジギョウ</t>
    </rPh>
    <rPh sb="27" eb="29">
      <t>トクベツ</t>
    </rPh>
    <rPh sb="29" eb="31">
      <t>カイケイ</t>
    </rPh>
    <phoneticPr fontId="22"/>
  </si>
  <si>
    <t>新潟県市町村総合事務組合
（消防賞じゅつ金支給事業特別会計）</t>
    <rPh sb="0" eb="3">
      <t>ニイガタケン</t>
    </rPh>
    <rPh sb="3" eb="6">
      <t>シチョウソン</t>
    </rPh>
    <rPh sb="6" eb="8">
      <t>ソウゴウ</t>
    </rPh>
    <rPh sb="8" eb="10">
      <t>ジム</t>
    </rPh>
    <rPh sb="10" eb="12">
      <t>クミアイ</t>
    </rPh>
    <rPh sb="14" eb="16">
      <t>ショウボウ</t>
    </rPh>
    <rPh sb="16" eb="17">
      <t>ショウ</t>
    </rPh>
    <rPh sb="20" eb="21">
      <t>キン</t>
    </rPh>
    <rPh sb="21" eb="23">
      <t>シキュウ</t>
    </rPh>
    <rPh sb="23" eb="25">
      <t>ジギョウ</t>
    </rPh>
    <rPh sb="25" eb="27">
      <t>トクベツ</t>
    </rPh>
    <rPh sb="27" eb="29">
      <t>カイケイ</t>
    </rPh>
    <phoneticPr fontId="22"/>
  </si>
  <si>
    <t>新潟県市町村総合事務組合
（非常勤職員公務災害補償等特別会計）</t>
    <rPh sb="0" eb="3">
      <t>ニイガタケン</t>
    </rPh>
    <rPh sb="3" eb="6">
      <t>シチョウソン</t>
    </rPh>
    <rPh sb="6" eb="8">
      <t>ソウゴウ</t>
    </rPh>
    <rPh sb="8" eb="10">
      <t>ジム</t>
    </rPh>
    <rPh sb="10" eb="12">
      <t>クミアイ</t>
    </rPh>
    <rPh sb="14" eb="17">
      <t>ヒジョウキン</t>
    </rPh>
    <rPh sb="17" eb="19">
      <t>ショクイン</t>
    </rPh>
    <rPh sb="19" eb="21">
      <t>コウム</t>
    </rPh>
    <rPh sb="21" eb="23">
      <t>サイガイ</t>
    </rPh>
    <rPh sb="23" eb="25">
      <t>ホショウ</t>
    </rPh>
    <rPh sb="25" eb="26">
      <t>トウ</t>
    </rPh>
    <rPh sb="26" eb="28">
      <t>トクベツ</t>
    </rPh>
    <rPh sb="28" eb="30">
      <t>カイケイ</t>
    </rPh>
    <phoneticPr fontId="22"/>
  </si>
  <si>
    <t>新潟県市町村総合事務組合
（交通災害共済事業特別会計）</t>
    <rPh sb="0" eb="3">
      <t>ニイガタケン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22"/>
  </si>
  <si>
    <t>新潟県後期高齢者医療広域連合
（一般会計）</t>
    <rPh sb="0" eb="3">
      <t>ニイガタケン</t>
    </rPh>
    <rPh sb="3" eb="5">
      <t>コウキ</t>
    </rPh>
    <rPh sb="5" eb="8">
      <t>コウレイシャ</t>
    </rPh>
    <rPh sb="8" eb="10">
      <t>イリョウ</t>
    </rPh>
    <rPh sb="10" eb="12">
      <t>コウイキ</t>
    </rPh>
    <rPh sb="12" eb="14">
      <t>レンゴウ</t>
    </rPh>
    <rPh sb="16" eb="18">
      <t>イッパン</t>
    </rPh>
    <rPh sb="18" eb="20">
      <t>カイケイ</t>
    </rPh>
    <phoneticPr fontId="22"/>
  </si>
  <si>
    <t>新潟県後期高齢者医療広域連合
（後期高齢者医療特別会計）</t>
    <rPh sb="0" eb="3">
      <t>ニイガタケン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2"/>
  </si>
  <si>
    <t>-</t>
    <phoneticPr fontId="2"/>
  </si>
  <si>
    <t>上越勤労者福祉サービスセンター</t>
    <rPh sb="0" eb="2">
      <t>ジョウエツ</t>
    </rPh>
    <rPh sb="2" eb="5">
      <t>キンロウシャ</t>
    </rPh>
    <rPh sb="5" eb="7">
      <t>フクシ</t>
    </rPh>
    <phoneticPr fontId="2"/>
  </si>
  <si>
    <t>エフエム上越</t>
    <rPh sb="4" eb="6">
      <t>ジョウエツ</t>
    </rPh>
    <phoneticPr fontId="2"/>
  </si>
  <si>
    <t>マリーナ上越</t>
    <rPh sb="4" eb="6">
      <t>ジョウエツ</t>
    </rPh>
    <phoneticPr fontId="2"/>
  </si>
  <si>
    <t>リフレ上越山里振興</t>
    <rPh sb="3" eb="5">
      <t>ジョウエツ</t>
    </rPh>
    <rPh sb="5" eb="7">
      <t>ヤマザト</t>
    </rPh>
    <rPh sb="7" eb="9">
      <t>シンコウ</t>
    </rPh>
    <phoneticPr fontId="2"/>
  </si>
  <si>
    <t>雪だるま財団</t>
    <rPh sb="0" eb="1">
      <t>ユキ</t>
    </rPh>
    <rPh sb="4" eb="6">
      <t>ザイダン</t>
    </rPh>
    <phoneticPr fontId="2"/>
  </si>
  <si>
    <t>東頸バス</t>
    <rPh sb="0" eb="1">
      <t>ヒガシ</t>
    </rPh>
    <rPh sb="1" eb="2">
      <t>ケイ</t>
    </rPh>
    <phoneticPr fontId="2"/>
  </si>
  <si>
    <t>浦川原農業振興公社</t>
    <rPh sb="0" eb="3">
      <t>ウラガワラ</t>
    </rPh>
    <rPh sb="3" eb="5">
      <t>ノウギョウ</t>
    </rPh>
    <rPh sb="5" eb="7">
      <t>シンコウ</t>
    </rPh>
    <rPh sb="7" eb="9">
      <t>コウシャ</t>
    </rPh>
    <phoneticPr fontId="2"/>
  </si>
  <si>
    <t>大島農業振興公社</t>
    <rPh sb="0" eb="2">
      <t>オオシマ</t>
    </rPh>
    <rPh sb="2" eb="4">
      <t>ノウギョウ</t>
    </rPh>
    <rPh sb="4" eb="6">
      <t>シンコウ</t>
    </rPh>
    <rPh sb="6" eb="8">
      <t>コウシャ</t>
    </rPh>
    <phoneticPr fontId="2"/>
  </si>
  <si>
    <t>やまざくら</t>
  </si>
  <si>
    <t>牧農林業振興公社</t>
    <rPh sb="0" eb="1">
      <t>マキ</t>
    </rPh>
    <rPh sb="1" eb="4">
      <t>ノウリンギョウ</t>
    </rPh>
    <rPh sb="4" eb="6">
      <t>シンコウ</t>
    </rPh>
    <rPh sb="6" eb="8">
      <t>コウシャ</t>
    </rPh>
    <phoneticPr fontId="2"/>
  </si>
  <si>
    <t>みなもとの郷</t>
    <rPh sb="5" eb="6">
      <t>ゴウ</t>
    </rPh>
    <phoneticPr fontId="2"/>
  </si>
  <si>
    <t>よしかわ杜氏の郷</t>
    <rPh sb="4" eb="6">
      <t>トウジ</t>
    </rPh>
    <rPh sb="7" eb="8">
      <t>ゴウ</t>
    </rPh>
    <phoneticPr fontId="2"/>
  </si>
  <si>
    <t>ゑしんの里観光公社</t>
    <rPh sb="4" eb="5">
      <t>サト</t>
    </rPh>
    <rPh sb="5" eb="7">
      <t>カンコウ</t>
    </rPh>
    <rPh sb="7" eb="9">
      <t>コウシャ</t>
    </rPh>
    <phoneticPr fontId="2"/>
  </si>
  <si>
    <t>清里農業公社</t>
    <rPh sb="0" eb="2">
      <t>キヨサト</t>
    </rPh>
    <rPh sb="2" eb="4">
      <t>ノウギョウ</t>
    </rPh>
    <rPh sb="4" eb="6">
      <t>コウシャ</t>
    </rPh>
    <phoneticPr fontId="2"/>
  </si>
  <si>
    <t>まちづくり上越</t>
    <rPh sb="5" eb="7">
      <t>ジョウエツ</t>
    </rPh>
    <phoneticPr fontId="2"/>
  </si>
  <si>
    <t>Ｊ－ホールディングス</t>
  </si>
  <si>
    <t>上越市地域医療機構</t>
  </si>
  <si>
    <t>地域振興基金</t>
    <rPh sb="0" eb="2">
      <t>チイキ</t>
    </rPh>
    <rPh sb="2" eb="4">
      <t>シンコウ</t>
    </rPh>
    <rPh sb="4" eb="6">
      <t>キキン</t>
    </rPh>
    <phoneticPr fontId="12"/>
  </si>
  <si>
    <t>まちづくり基金</t>
    <rPh sb="5" eb="7">
      <t>キキン</t>
    </rPh>
    <phoneticPr fontId="12"/>
  </si>
  <si>
    <t>社会福祉施設整備基金</t>
    <rPh sb="0" eb="2">
      <t>シャカイ</t>
    </rPh>
    <rPh sb="2" eb="4">
      <t>フクシ</t>
    </rPh>
    <rPh sb="4" eb="6">
      <t>シセツ</t>
    </rPh>
    <rPh sb="6" eb="8">
      <t>セイビ</t>
    </rPh>
    <rPh sb="8" eb="10">
      <t>キキン</t>
    </rPh>
    <phoneticPr fontId="12"/>
  </si>
  <si>
    <t>火力発電所立地関連地域振興基金</t>
    <rPh sb="0" eb="2">
      <t>カリョク</t>
    </rPh>
    <rPh sb="2" eb="4">
      <t>ハツデン</t>
    </rPh>
    <rPh sb="4" eb="5">
      <t>ショ</t>
    </rPh>
    <rPh sb="5" eb="7">
      <t>リッチ</t>
    </rPh>
    <rPh sb="7" eb="9">
      <t>カンレン</t>
    </rPh>
    <rPh sb="9" eb="11">
      <t>チイキ</t>
    </rPh>
    <rPh sb="11" eb="13">
      <t>シンコウ</t>
    </rPh>
    <rPh sb="13" eb="15">
      <t>キキン</t>
    </rPh>
    <phoneticPr fontId="12"/>
  </si>
  <si>
    <t>勝馬投票券場外発売所立地関連地域振興基金</t>
    <rPh sb="0" eb="1">
      <t>カチ</t>
    </rPh>
    <rPh sb="1" eb="2">
      <t>ウマ</t>
    </rPh>
    <rPh sb="2" eb="5">
      <t>トウヒョウケン</t>
    </rPh>
    <rPh sb="5" eb="7">
      <t>ジョウガイ</t>
    </rPh>
    <rPh sb="7" eb="9">
      <t>ハツバイ</t>
    </rPh>
    <rPh sb="9" eb="10">
      <t>ショ</t>
    </rPh>
    <rPh sb="10" eb="12">
      <t>リッチ</t>
    </rPh>
    <rPh sb="12" eb="14">
      <t>カンレン</t>
    </rPh>
    <rPh sb="14" eb="16">
      <t>チイキ</t>
    </rPh>
    <rPh sb="16" eb="18">
      <t>シンコウ</t>
    </rPh>
    <rPh sb="18" eb="20">
      <t>キキン</t>
    </rPh>
    <phoneticPr fontId="12"/>
  </si>
  <si>
    <t>鵜の浜温泉開発</t>
    <rPh sb="0" eb="1">
      <t>ウ</t>
    </rPh>
    <rPh sb="2" eb="3">
      <t>ハマ</t>
    </rPh>
    <rPh sb="3" eb="5">
      <t>オンセン</t>
    </rPh>
    <rPh sb="5" eb="7">
      <t>カイハツ</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</si>
  <si>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</si>
  <si>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</si>
  <si>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</si>
  <si>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</si>
  <si>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</si>
  <si>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</si>
  <si>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1"/>
        <color theme="1"/>
        <rFont val="ＭＳ Ｐゴシック"/>
        <family val="3"/>
        <charset val="128"/>
      </rPr>
      <t>類似団体と比較して、将来負担比率は、一連の大型建設事業により地方債残高が増加し、高い水準にある一方で、有形固定資産減価償却率は、投資してきた整備事業が順次、資産計上されており低い水準にある。</t>
    </r>
    <r>
      <rPr>
        <sz val="11"/>
        <color rgb="FFFF0000"/>
        <rFont val="ＭＳ Ｐゴシック"/>
        <family val="3"/>
        <charset val="128"/>
      </rPr>
      <t xml:space="preserve">
</t>
    </r>
    <r>
      <rPr>
        <sz val="11"/>
        <color theme="1"/>
        <rFont val="ＭＳ Ｐゴシック"/>
        <family val="3"/>
        <charset val="128"/>
      </rPr>
      <t>今後は、有形固定資産減価償却率は累次の減価償却により増加し、将来負担比率は、第三セクター等改革推進債等の繰上償還等による地方債残高の減などにより改善する見込みである。</t>
    </r>
    <rPh sb="152" eb="153">
      <t>トウ</t>
    </rPh>
    <rPh sb="168" eb="170">
      <t>カイゼン</t>
    </rPh>
    <rPh sb="172" eb="174">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</si>
  <si>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</si>
  <si>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</si>
  <si>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</si>
  <si>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</si>
  <si>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</si>
  <si>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</si>
  <si>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color theme="1"/>
        <rFont val="ＭＳ Ｐゴシック"/>
        <family val="3"/>
        <charset val="128"/>
      </rPr>
      <t>類似団体と比較して、実質公債費比率、将来負担比率ともに高い水準にある。実質公債費比率については、第三セクター等改革推進債等の繰上償還や元利償還金に普通交付税措置にない市債の発行抑制などに取り組んだことから、比率は改善傾向にある。</t>
    </r>
    <r>
      <rPr>
        <sz val="11"/>
        <color rgb="FFFF0000"/>
        <rFont val="ＭＳ Ｐゴシック"/>
        <family val="3"/>
        <charset val="128"/>
      </rPr>
      <t xml:space="preserve">
</t>
    </r>
    <r>
      <rPr>
        <sz val="11"/>
        <color theme="1"/>
        <rFont val="ＭＳ Ｐゴシック"/>
        <family val="3"/>
        <charset val="128"/>
      </rPr>
      <t>また、将来負担比率については、H30年度では地方債の借入額が減少し、償還額が借入額を上回ったことから、地方債残高が減少に転じて比率が改善したが、R元年度では消防局庁舎等の整備等による地方債現在高の増、下水道事業会計の打切決算の影響による公営企業債等繰入見込額の増により悪化した。</t>
    </r>
    <rPh sb="60" eb="61">
      <t>トウ</t>
    </rPh>
    <rPh sb="67" eb="69">
      <t>ガンリ</t>
    </rPh>
    <rPh sb="69" eb="72">
      <t>ショウカンキン</t>
    </rPh>
    <rPh sb="73" eb="75">
      <t>フツウ</t>
    </rPh>
    <rPh sb="75" eb="78">
      <t>コウフゼイ</t>
    </rPh>
    <rPh sb="78" eb="80">
      <t>ソチ</t>
    </rPh>
    <rPh sb="83" eb="85">
      <t>シサイ</t>
    </rPh>
    <rPh sb="86" eb="88">
      <t>ハッコウ</t>
    </rPh>
    <rPh sb="88" eb="90">
      <t>ヨクセイ</t>
    </rPh>
    <rPh sb="188" eb="189">
      <t>モト</t>
    </rPh>
    <rPh sb="189" eb="191">
      <t>ネンド</t>
    </rPh>
    <rPh sb="193" eb="195">
      <t>ショウボウ</t>
    </rPh>
    <rPh sb="195" eb="196">
      <t>キョク</t>
    </rPh>
    <rPh sb="196" eb="198">
      <t>チョウシャ</t>
    </rPh>
    <rPh sb="198" eb="199">
      <t>トウ</t>
    </rPh>
    <rPh sb="200" eb="202">
      <t>セイビ</t>
    </rPh>
    <rPh sb="202" eb="203">
      <t>トウ</t>
    </rPh>
    <rPh sb="206" eb="209">
      <t>チホウサイ</t>
    </rPh>
    <rPh sb="209" eb="211">
      <t>ゲンザイ</t>
    </rPh>
    <rPh sb="211" eb="212">
      <t>ダカ</t>
    </rPh>
    <rPh sb="213" eb="214">
      <t>ゾウ</t>
    </rPh>
    <rPh sb="215" eb="218">
      <t>ゲスイドウ</t>
    </rPh>
    <rPh sb="218" eb="220">
      <t>ジギョウ</t>
    </rPh>
    <rPh sb="220" eb="222">
      <t>カイケイ</t>
    </rPh>
    <rPh sb="223" eb="225">
      <t>ウチキ</t>
    </rPh>
    <rPh sb="225" eb="227">
      <t>ケッサン</t>
    </rPh>
    <rPh sb="228" eb="230">
      <t>エイキョウ</t>
    </rPh>
    <rPh sb="233" eb="235">
      <t>コウエイ</t>
    </rPh>
    <rPh sb="235" eb="237">
      <t>キギョウ</t>
    </rPh>
    <rPh sb="237" eb="238">
      <t>サイ</t>
    </rPh>
    <rPh sb="238" eb="239">
      <t>トウ</t>
    </rPh>
    <rPh sb="239" eb="241">
      <t>クリイレ</t>
    </rPh>
    <rPh sb="241" eb="243">
      <t>ミコミ</t>
    </rPh>
    <rPh sb="243" eb="244">
      <t>ガク</t>
    </rPh>
    <rPh sb="245" eb="246">
      <t>ゾウ</t>
    </rPh>
    <rPh sb="249" eb="251">
      <t>アッカ</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</si>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</sst>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CF39-47C1-BEC4-FA966DC209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54695</c:v>
                </c:pt>
                <c:pt idx="1">
                  <c:v>111007</c:v>
                </c:pt>
                <c:pt idx="2">
                  <c:v>121009</c:v>
                </c:pt>
                <c:pt idx="3">
                  <c:v>54992</c:v>
                </c:pt>
                <c:pt idx="4">
                  <c:v>57152</c:v>
                </c:pt>
              </c:numCache>
            </c:numRef>
          </c:val>
          <c:smooth val="0"/>
          <c:extLst>
            <c:ext xmlns:c16="http://schemas.microsoft.com/office/drawing/2014/chart" uri="{C3380CC4-5D6E-409C-BE32-E72D297353CC}">
              <c16:uniqueId val="{00000001-CF39-47C1-BEC4-FA966DC209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3.14</c:v>
                </c:pt>
                <c:pt idx="1">
                  <c:v>3.19</c:v>
                </c:pt>
                <c:pt idx="2">
                  <c:v>5.8</c:v>
                </c:pt>
                <c:pt idx="3">
                  <c:v>5.45</c:v>
                </c:pt>
                <c:pt idx="4">
                  <c:v>6.81</c:v>
                </c:pt>
              </c:numCache>
            </c:numRef>
          </c:val>
          <c:extLst>
            <c:ext xmlns:c16="http://schemas.microsoft.com/office/drawing/2014/chart" uri="{C3380CC4-5D6E-409C-BE32-E72D297353CC}">
              <c16:uniqueId val="{00000000-9331-4DA3-8AA8-F1CD6C40C4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24.8</c:v>
                </c:pt>
                <c:pt idx="1">
                  <c:v>22.3</c:v>
                </c:pt>
                <c:pt idx="2">
                  <c:v>18.97</c:v>
                </c:pt>
                <c:pt idx="3">
                  <c:v>18.489999999999998</c:v>
                </c:pt>
                <c:pt idx="4">
                  <c:v>17.97</c:v>
                </c:pt>
              </c:numCache>
            </c:numRef>
          </c:val>
          <c:extLst>
            <c:ext xmlns:c16="http://schemas.microsoft.com/office/drawing/2014/chart" uri="{C3380CC4-5D6E-409C-BE32-E72D297353CC}">
              <c16:uniqueId val="{00000001-9331-4DA3-8AA8-F1CD6C40C4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5.81</c:v>
                </c:pt>
                <c:pt idx="1">
                  <c:v>-0.28000000000000003</c:v>
                </c:pt>
                <c:pt idx="2">
                  <c:v>-0.46</c:v>
                </c:pt>
                <c:pt idx="3">
                  <c:v>-0.44</c:v>
                </c:pt>
                <c:pt idx="4">
                  <c:v>0.68</c:v>
                </c:pt>
              </c:numCache>
            </c:numRef>
          </c:val>
          <c:smooth val="0"/>
          <c:extLst>
            <c:ext xmlns:c16="http://schemas.microsoft.com/office/drawing/2014/chart" uri="{C3380CC4-5D6E-409C-BE32-E72D297353CC}">
              <c16:uniqueId val="{00000002-9331-4DA3-8AA8-F1CD6C40C4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1.1100000000000001</c:v>
                </c:pt>
                <c:pt idx="2">
                  <c:v>#N/A</c:v>
                </c:pt>
                <c:pt idx="3">
                  <c:v>1.49</c:v>
                </c:pt>
                <c:pt idx="4">
                  <c:v>#N/A</c:v>
                </c:pt>
                <c:pt idx="5">
                  <c:v>0.13</c:v>
                </c:pt>
                <c:pt idx="6">
                  <c:v>#N/A</c:v>
                </c:pt>
                <c:pt idx="7">
                  <c:v>0.12</c:v>
                </c:pt>
                <c:pt idx="8">
                  <c:v>#N/A</c:v>
                </c:pt>
                <c:pt idx="9">
                  <c:v>0.04</c:v>
                </c:pt>
              </c:numCache>
            </c:numRef>
          </c:val>
          <c:extLst>
            <c:ext xmlns:c16="http://schemas.microsoft.com/office/drawing/2014/chart" uri="{C3380CC4-5D6E-409C-BE32-E72D297353CC}">
              <c16:uniqueId val="{00000000-54A0-458F-BDD4-1C78376E02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A0-458F-BDD4-1C78376E02E7}"/>
            </c:ext>
          </c:extLst>
        </c:ser>
        <c:ser>
          <c:idx val="2"/>
          <c:order val="2"/>
          <c:tx>
            <c:strRef>
              <c:f>データシート!$A$29</c:f>
              <c:strCache>
                <c:ptCount val="1"/>
                <c:pt idx="0">
                  <c:v>上越市下水道事業特別会計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2-54A0-458F-BDD4-1C78376E02E7}"/>
            </c:ext>
          </c:extLst>
        </c:ser>
        <c:ser>
          <c:idx val="3"/>
          <c:order val="3"/>
          <c:tx>
            <c:strRef>
              <c:f>データシート!$A$30</c:f>
              <c:strCache>
                <c:ptCount val="1"/>
                <c:pt idx="0">
                  <c:v>上越市介護保険特別会計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0.87</c:v>
                </c:pt>
                <c:pt idx="2">
                  <c:v>#N/A</c:v>
                </c:pt>
                <c:pt idx="3">
                  <c:v>0.49</c:v>
                </c:pt>
                <c:pt idx="4">
                  <c:v>#N/A</c:v>
                </c:pt>
                <c:pt idx="5">
                  <c:v>0.12</c:v>
                </c:pt>
                <c:pt idx="6">
                  <c:v>#N/A</c:v>
                </c:pt>
                <c:pt idx="7">
                  <c:v>0.34</c:v>
                </c:pt>
                <c:pt idx="8">
                  <c:v>#N/A</c:v>
                </c:pt>
                <c:pt idx="9">
                  <c:v>0.16</c:v>
                </c:pt>
              </c:numCache>
            </c:numRef>
          </c:val>
          <c:extLst>
            <c:ext xmlns:c16="http://schemas.microsoft.com/office/drawing/2014/chart" uri="{C3380CC4-5D6E-409C-BE32-E72D297353CC}">
              <c16:uniqueId val="{00000003-54A0-458F-BDD4-1C78376E02E7}"/>
            </c:ext>
          </c:extLst>
        </c:ser>
        <c:ser>
          <c:idx val="4"/>
          <c:order val="4"/>
          <c:tx>
            <c:strRef>
              <c:f>データシート!$A$31</c:f>
              <c:strCache>
                <c:ptCount val="1"/>
                <c:pt idx="0">
                  <c:v>上越市工業用水道事業会計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0.15</c:v>
                </c:pt>
                <c:pt idx="4">
                  <c:v>#N/A</c:v>
                </c:pt>
                <c:pt idx="5">
                  <c:v>0.16</c:v>
                </c:pt>
                <c:pt idx="6">
                  <c:v>#N/A</c:v>
                </c:pt>
                <c:pt idx="7">
                  <c:v>0.17</c:v>
                </c:pt>
                <c:pt idx="8">
                  <c:v>#N/A</c:v>
                </c:pt>
                <c:pt idx="9">
                  <c:v>0.17</c:v>
                </c:pt>
              </c:numCache>
            </c:numRef>
          </c:val>
          <c:extLst>
            <c:ext xmlns:c16="http://schemas.microsoft.com/office/drawing/2014/chart" uri="{C3380CC4-5D6E-409C-BE32-E72D297353CC}">
              <c16:uniqueId val="{00000004-54A0-458F-BDD4-1C78376E02E7}"/>
            </c:ext>
          </c:extLst>
        </c:ser>
        <c:ser>
          <c:idx val="5"/>
          <c:order val="5"/>
          <c:tx>
            <c:strRef>
              <c:f>データシート!$A$32</c:f>
              <c:strCache>
                <c:ptCount val="1"/>
                <c:pt idx="0">
                  <c:v>上越市国民健康保険特別会計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c:v>
                </c:pt>
                <c:pt idx="2">
                  <c:v>#N/A</c:v>
                </c:pt>
                <c:pt idx="3">
                  <c:v>0.49</c:v>
                </c:pt>
                <c:pt idx="4">
                  <c:v>#N/A</c:v>
                </c:pt>
                <c:pt idx="5">
                  <c:v>1.04</c:v>
                </c:pt>
                <c:pt idx="6">
                  <c:v>#N/A</c:v>
                </c:pt>
                <c:pt idx="7">
                  <c:v>0.52</c:v>
                </c:pt>
                <c:pt idx="8">
                  <c:v>#N/A</c:v>
                </c:pt>
                <c:pt idx="9">
                  <c:v>0.32</c:v>
                </c:pt>
              </c:numCache>
            </c:numRef>
          </c:val>
          <c:extLst>
            <c:ext xmlns:c16="http://schemas.microsoft.com/office/drawing/2014/chart" uri="{C3380CC4-5D6E-409C-BE32-E72D297353CC}">
              <c16:uniqueId val="{00000005-54A0-458F-BDD4-1C78376E02E7}"/>
            </c:ext>
          </c:extLst>
        </c:ser>
        <c:ser>
          <c:idx val="6"/>
          <c:order val="6"/>
          <c:tx>
            <c:strRef>
              <c:f>データシート!$A$33</c:f>
              <c:strCache>
                <c:ptCount val="1"/>
                <c:pt idx="0">
                  <c:v>上越市病院事業会計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2.5299999999999998</c:v>
                </c:pt>
                <c:pt idx="2">
                  <c:v>#N/A</c:v>
                </c:pt>
                <c:pt idx="3">
                  <c:v>2.78</c:v>
                </c:pt>
                <c:pt idx="4">
                  <c:v>#N/A</c:v>
                </c:pt>
                <c:pt idx="5">
                  <c:v>2.61</c:v>
                </c:pt>
                <c:pt idx="6">
                  <c:v>#N/A</c:v>
                </c:pt>
                <c:pt idx="7">
                  <c:v>2.66</c:v>
                </c:pt>
                <c:pt idx="8">
                  <c:v>#N/A</c:v>
                </c:pt>
                <c:pt idx="9">
                  <c:v>2.56</c:v>
                </c:pt>
              </c:numCache>
            </c:numRef>
          </c:val>
          <c:extLst>
            <c:ext xmlns:c16="http://schemas.microsoft.com/office/drawing/2014/chart" uri="{C3380CC4-5D6E-409C-BE32-E72D297353CC}">
              <c16:uniqueId val="{00000006-54A0-458F-BDD4-1C78376E02E7}"/>
            </c:ext>
          </c:extLst>
        </c:ser>
        <c:ser>
          <c:idx val="7"/>
          <c:order val="7"/>
          <c:tx>
            <c:strRef>
              <c:f>データシート!$A$34</c:f>
              <c:strCache>
                <c:ptCount val="1"/>
                <c:pt idx="0">
                  <c:v>上越市ガス事業会計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4.5999999999999996</c:v>
                </c:pt>
                <c:pt idx="2">
                  <c:v>#N/A</c:v>
                </c:pt>
                <c:pt idx="3">
                  <c:v>4.5</c:v>
                </c:pt>
                <c:pt idx="4">
                  <c:v>#N/A</c:v>
                </c:pt>
                <c:pt idx="5">
                  <c:v>4.72</c:v>
                </c:pt>
                <c:pt idx="6">
                  <c:v>#N/A</c:v>
                </c:pt>
                <c:pt idx="7">
                  <c:v>4.88</c:v>
                </c:pt>
                <c:pt idx="8">
                  <c:v>#N/A</c:v>
                </c:pt>
                <c:pt idx="9">
                  <c:v>5.22</c:v>
                </c:pt>
              </c:numCache>
            </c:numRef>
          </c:val>
          <c:extLst>
            <c:ext xmlns:c16="http://schemas.microsoft.com/office/drawing/2014/chart" uri="{C3380CC4-5D6E-409C-BE32-E72D297353CC}">
              <c16:uniqueId val="{00000007-54A0-458F-BDD4-1C78376E02E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3.13</c:v>
                </c:pt>
                <c:pt idx="2">
                  <c:v>#N/A</c:v>
                </c:pt>
                <c:pt idx="3">
                  <c:v>3.19</c:v>
                </c:pt>
                <c:pt idx="4">
                  <c:v>#N/A</c:v>
                </c:pt>
                <c:pt idx="5">
                  <c:v>5.67</c:v>
                </c:pt>
                <c:pt idx="6">
                  <c:v>#N/A</c:v>
                </c:pt>
                <c:pt idx="7">
                  <c:v>5.33</c:v>
                </c:pt>
                <c:pt idx="8">
                  <c:v>#N/A</c:v>
                </c:pt>
                <c:pt idx="9">
                  <c:v>6.8</c:v>
                </c:pt>
              </c:numCache>
            </c:numRef>
          </c:val>
          <c:extLst>
            <c:ext xmlns:c16="http://schemas.microsoft.com/office/drawing/2014/chart" uri="{C3380CC4-5D6E-409C-BE32-E72D297353CC}">
              <c16:uniqueId val="{00000008-54A0-458F-BDD4-1C78376E02E7}"/>
            </c:ext>
          </c:extLst>
        </c:ser>
        <c:ser>
          <c:idx val="9"/>
          <c:order val="9"/>
          <c:tx>
            <c:strRef>
              <c:f>データシート!$A$36</c:f>
              <c:strCache>
                <c:ptCount val="1"/>
                <c:pt idx="0">
                  <c:v>上越市水道事業会計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11.43</c:v>
                </c:pt>
                <c:pt idx="2">
                  <c:v>#N/A</c:v>
                </c:pt>
                <c:pt idx="3">
                  <c:v>13.44</c:v>
                </c:pt>
                <c:pt idx="4">
                  <c:v>#N/A</c:v>
                </c:pt>
                <c:pt idx="5">
                  <c:v>16.329999999999998</c:v>
                </c:pt>
                <c:pt idx="6">
                  <c:v>#N/A</c:v>
                </c:pt>
                <c:pt idx="7">
                  <c:v>17.7</c:v>
                </c:pt>
                <c:pt idx="8">
                  <c:v>#N/A</c:v>
                </c:pt>
                <c:pt idx="9">
                  <c:v>19</c:v>
                </c:pt>
              </c:numCache>
            </c:numRef>
          </c:val>
          <c:extLst>
            <c:ext xmlns:c16="http://schemas.microsoft.com/office/drawing/2014/chart" uri="{C3380CC4-5D6E-409C-BE32-E72D297353CC}">
              <c16:uniqueId val="{00000009-54A0-458F-BDD4-1C78376E02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10517</c:v>
                </c:pt>
                <c:pt idx="5">
                  <c:v>10460</c:v>
                </c:pt>
                <c:pt idx="8">
                  <c:v>10606</c:v>
                </c:pt>
                <c:pt idx="11">
                  <c:v>10923</c:v>
                </c:pt>
                <c:pt idx="14">
                  <c:v>11129</c:v>
                </c:pt>
              </c:numCache>
            </c:numRef>
          </c:val>
          <c:extLst>
            <c:ext xmlns:c16="http://schemas.microsoft.com/office/drawing/2014/chart" uri="{C3380CC4-5D6E-409C-BE32-E72D297353CC}">
              <c16:uniqueId val="{00000000-3E28-48D9-87AE-1D9A10F98F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1-3E28-48D9-87AE-1D9A10F98F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277</c:v>
                </c:pt>
                <c:pt idx="3">
                  <c:v>309</c:v>
                </c:pt>
                <c:pt idx="6">
                  <c:v>285</c:v>
                </c:pt>
                <c:pt idx="9">
                  <c:v>284</c:v>
                </c:pt>
                <c:pt idx="12">
                  <c:v>241</c:v>
                </c:pt>
              </c:numCache>
            </c:numRef>
          </c:val>
          <c:extLst>
            <c:ext xmlns:c16="http://schemas.microsoft.com/office/drawing/2014/chart" uri="{C3380CC4-5D6E-409C-BE32-E72D297353CC}">
              <c16:uniqueId val="{00000002-3E28-48D9-87AE-1D9A10F98F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67</c:v>
                </c:pt>
                <c:pt idx="3">
                  <c:v>119</c:v>
                </c:pt>
                <c:pt idx="6">
                  <c:v>125</c:v>
                </c:pt>
                <c:pt idx="9">
                  <c:v>137</c:v>
                </c:pt>
                <c:pt idx="12">
                  <c:v>165</c:v>
                </c:pt>
              </c:numCache>
            </c:numRef>
          </c:val>
          <c:extLst>
            <c:ext xmlns:c16="http://schemas.microsoft.com/office/drawing/2014/chart" uri="{C3380CC4-5D6E-409C-BE32-E72D297353CC}">
              <c16:uniqueId val="{00000003-3E28-48D9-87AE-1D9A10F98F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4051</c:v>
                </c:pt>
                <c:pt idx="3">
                  <c:v>3910</c:v>
                </c:pt>
                <c:pt idx="6">
                  <c:v>4191</c:v>
                </c:pt>
                <c:pt idx="9">
                  <c:v>4264</c:v>
                </c:pt>
                <c:pt idx="12">
                  <c:v>4510</c:v>
                </c:pt>
              </c:numCache>
            </c:numRef>
          </c:val>
          <c:extLst>
            <c:ext xmlns:c16="http://schemas.microsoft.com/office/drawing/2014/chart" uri="{C3380CC4-5D6E-409C-BE32-E72D297353CC}">
              <c16:uniqueId val="{00000004-3E28-48D9-87AE-1D9A10F98F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28-48D9-87AE-1D9A10F98F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28-48D9-87AE-1D9A10F98F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12350</c:v>
                </c:pt>
                <c:pt idx="3">
                  <c:v>12225</c:v>
                </c:pt>
                <c:pt idx="6">
                  <c:v>11515</c:v>
                </c:pt>
                <c:pt idx="9">
                  <c:v>11723</c:v>
                </c:pt>
                <c:pt idx="12">
                  <c:v>11674</c:v>
                </c:pt>
              </c:numCache>
            </c:numRef>
          </c:val>
          <c:extLst>
            <c:ext xmlns:c16="http://schemas.microsoft.com/office/drawing/2014/chart" uri="{C3380CC4-5D6E-409C-BE32-E72D297353CC}">
              <c16:uniqueId val="{00000007-3E28-48D9-87AE-1D9A10F98F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6230</c:v>
                </c:pt>
                <c:pt idx="2">
                  <c:v>#N/A</c:v>
                </c:pt>
                <c:pt idx="3">
                  <c:v>#N/A</c:v>
                </c:pt>
                <c:pt idx="4">
                  <c:v>6104</c:v>
                </c:pt>
                <c:pt idx="5">
                  <c:v>#N/A</c:v>
                </c:pt>
                <c:pt idx="6">
                  <c:v>#N/A</c:v>
                </c:pt>
                <c:pt idx="7">
                  <c:v>5511</c:v>
                </c:pt>
                <c:pt idx="8">
                  <c:v>#N/A</c:v>
                </c:pt>
                <c:pt idx="9">
                  <c:v>#N/A</c:v>
                </c:pt>
                <c:pt idx="10">
                  <c:v>5485</c:v>
                </c:pt>
                <c:pt idx="11">
                  <c:v>#N/A</c:v>
                </c:pt>
                <c:pt idx="12">
                  <c:v>#N/A</c:v>
                </c:pt>
                <c:pt idx="13">
                  <c:v>5461</c:v>
                </c:pt>
                <c:pt idx="14">
                  <c:v>#N/A</c:v>
                </c:pt>
              </c:numCache>
            </c:numRef>
          </c:val>
          <c:smooth val="0"/>
          <c:extLst>
            <c:ext xmlns:c16="http://schemas.microsoft.com/office/drawing/2014/chart" uri="{C3380CC4-5D6E-409C-BE32-E72D297353CC}">
              <c16:uniqueId val="{00000008-3E28-48D9-87AE-1D9A10F98F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125557</c:v>
                </c:pt>
                <c:pt idx="5">
                  <c:v>129742</c:v>
                </c:pt>
                <c:pt idx="8">
                  <c:v>136328</c:v>
                </c:pt>
                <c:pt idx="11">
                  <c:v>136438</c:v>
                </c:pt>
                <c:pt idx="14">
                  <c:v>136838</c:v>
                </c:pt>
              </c:numCache>
            </c:numRef>
          </c:val>
          <c:extLst>
            <c:ext xmlns:c16="http://schemas.microsoft.com/office/drawing/2014/chart" uri="{C3380CC4-5D6E-409C-BE32-E72D297353CC}">
              <c16:uniqueId val="{00000000-C457-485D-9EDE-3374BC1195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19890</c:v>
                </c:pt>
                <c:pt idx="5">
                  <c:v>19033</c:v>
                </c:pt>
                <c:pt idx="8">
                  <c:v>17920</c:v>
                </c:pt>
                <c:pt idx="11">
                  <c:v>16835</c:v>
                </c:pt>
                <c:pt idx="14">
                  <c:v>15869</c:v>
                </c:pt>
              </c:numCache>
            </c:numRef>
          </c:val>
          <c:extLst>
            <c:ext xmlns:c16="http://schemas.microsoft.com/office/drawing/2014/chart" uri="{C3380CC4-5D6E-409C-BE32-E72D297353CC}">
              <c16:uniqueId val="{00000001-C457-485D-9EDE-3374BC1195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20702</c:v>
                </c:pt>
                <c:pt idx="5">
                  <c:v>18188</c:v>
                </c:pt>
                <c:pt idx="8">
                  <c:v>15443</c:v>
                </c:pt>
                <c:pt idx="11">
                  <c:v>15397</c:v>
                </c:pt>
                <c:pt idx="14">
                  <c:v>15163</c:v>
                </c:pt>
              </c:numCache>
            </c:numRef>
          </c:val>
          <c:extLst>
            <c:ext xmlns:c16="http://schemas.microsoft.com/office/drawing/2014/chart" uri="{C3380CC4-5D6E-409C-BE32-E72D297353CC}">
              <c16:uniqueId val="{00000002-C457-485D-9EDE-3374BC1195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57-485D-9EDE-3374BC1195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57-485D-9EDE-3374BC1195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80</c:v>
                </c:pt>
                <c:pt idx="3">
                  <c:v>78</c:v>
                </c:pt>
                <c:pt idx="6">
                  <c:v>65</c:v>
                </c:pt>
                <c:pt idx="9">
                  <c:v>57</c:v>
                </c:pt>
                <c:pt idx="12">
                  <c:v>16</c:v>
                </c:pt>
              </c:numCache>
            </c:numRef>
          </c:val>
          <c:extLst>
            <c:ext xmlns:c16="http://schemas.microsoft.com/office/drawing/2014/chart" uri="{C3380CC4-5D6E-409C-BE32-E72D297353CC}">
              <c16:uniqueId val="{00000005-C457-485D-9EDE-3374BC1195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12696</c:v>
                </c:pt>
                <c:pt idx="3">
                  <c:v>13150</c:v>
                </c:pt>
                <c:pt idx="6">
                  <c:v>12734</c:v>
                </c:pt>
                <c:pt idx="9">
                  <c:v>11769</c:v>
                </c:pt>
                <c:pt idx="12">
                  <c:v>11718</c:v>
                </c:pt>
              </c:numCache>
            </c:numRef>
          </c:val>
          <c:extLst>
            <c:ext xmlns:c16="http://schemas.microsoft.com/office/drawing/2014/chart" uri="{C3380CC4-5D6E-409C-BE32-E72D297353CC}">
              <c16:uniqueId val="{00000006-C457-485D-9EDE-3374BC1195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846</c:v>
                </c:pt>
                <c:pt idx="3">
                  <c:v>774</c:v>
                </c:pt>
                <c:pt idx="6">
                  <c:v>756</c:v>
                </c:pt>
                <c:pt idx="9">
                  <c:v>795</c:v>
                </c:pt>
                <c:pt idx="12">
                  <c:v>864</c:v>
                </c:pt>
              </c:numCache>
            </c:numRef>
          </c:val>
          <c:extLst>
            <c:ext xmlns:c16="http://schemas.microsoft.com/office/drawing/2014/chart" uri="{C3380CC4-5D6E-409C-BE32-E72D297353CC}">
              <c16:uniqueId val="{00000007-C457-485D-9EDE-3374BC1195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76789</c:v>
                </c:pt>
                <c:pt idx="3">
                  <c:v>71696</c:v>
                </c:pt>
                <c:pt idx="6">
                  <c:v>68211</c:v>
                </c:pt>
                <c:pt idx="9">
                  <c:v>66155</c:v>
                </c:pt>
                <c:pt idx="12">
                  <c:v>66634</c:v>
                </c:pt>
              </c:numCache>
            </c:numRef>
          </c:val>
          <c:extLst>
            <c:ext xmlns:c16="http://schemas.microsoft.com/office/drawing/2014/chart" uri="{C3380CC4-5D6E-409C-BE32-E72D297353CC}">
              <c16:uniqueId val="{00000008-C457-485D-9EDE-3374BC1195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1595</c:v>
                </c:pt>
                <c:pt idx="3">
                  <c:v>1309</c:v>
                </c:pt>
                <c:pt idx="6">
                  <c:v>1063</c:v>
                </c:pt>
                <c:pt idx="9">
                  <c:v>808</c:v>
                </c:pt>
                <c:pt idx="12">
                  <c:v>745</c:v>
                </c:pt>
              </c:numCache>
            </c:numRef>
          </c:val>
          <c:extLst>
            <c:ext xmlns:c16="http://schemas.microsoft.com/office/drawing/2014/chart" uri="{C3380CC4-5D6E-409C-BE32-E72D297353CC}">
              <c16:uniqueId val="{00000009-C457-485D-9EDE-3374BC1195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118772</c:v>
                </c:pt>
                <c:pt idx="3">
                  <c:v>121075</c:v>
                </c:pt>
                <c:pt idx="6">
                  <c:v>129647</c:v>
                </c:pt>
                <c:pt idx="9">
                  <c:v>128754</c:v>
                </c:pt>
                <c:pt idx="12">
                  <c:v>129975</c:v>
                </c:pt>
              </c:numCache>
            </c:numRef>
          </c:val>
          <c:extLst>
            <c:ext xmlns:c16="http://schemas.microsoft.com/office/drawing/2014/chart" uri="{C3380CC4-5D6E-409C-BE32-E72D297353CC}">
              <c16:uniqueId val="{0000000A-C457-485D-9EDE-3374BC1195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44627</c:v>
                </c:pt>
                <c:pt idx="2">
                  <c:v>#N/A</c:v>
                </c:pt>
                <c:pt idx="3">
                  <c:v>#N/A</c:v>
                </c:pt>
                <c:pt idx="4">
                  <c:v>41118</c:v>
                </c:pt>
                <c:pt idx="5">
                  <c:v>#N/A</c:v>
                </c:pt>
                <c:pt idx="6">
                  <c:v>#N/A</c:v>
                </c:pt>
                <c:pt idx="7">
                  <c:v>42784</c:v>
                </c:pt>
                <c:pt idx="8">
                  <c:v>#N/A</c:v>
                </c:pt>
                <c:pt idx="9">
                  <c:v>#N/A</c:v>
                </c:pt>
                <c:pt idx="10">
                  <c:v>39667</c:v>
                </c:pt>
                <c:pt idx="11">
                  <c:v>#N/A</c:v>
                </c:pt>
                <c:pt idx="12">
                  <c:v>#N/A</c:v>
                </c:pt>
                <c:pt idx="13">
                  <c:v>42084</c:v>
                </c:pt>
                <c:pt idx="14">
                  <c:v>#N/A</c:v>
                </c:pt>
              </c:numCache>
            </c:numRef>
          </c:val>
          <c:smooth val="0"/>
          <c:extLst>
            <c:ext xmlns:c16="http://schemas.microsoft.com/office/drawing/2014/chart" uri="{C3380CC4-5D6E-409C-BE32-E72D297353CC}">
              <c16:uniqueId val="{0000000B-C457-485D-9EDE-3374BC1195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10702</c:v>
                </c:pt>
                <c:pt idx="1">
                  <c:v>10420</c:v>
                </c:pt>
                <c:pt idx="2">
                  <c:v>10056</c:v>
                </c:pt>
              </c:numCache>
            </c:numRef>
          </c:val>
          <c:extLst>
            <c:ext xmlns:c16="http://schemas.microsoft.com/office/drawing/2014/chart" uri="{C3380CC4-5D6E-409C-BE32-E72D297353CC}">
              <c16:uniqueId val="{00000000-BF46-47D2-AF6E-CD7AE18A64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134</c:v>
                </c:pt>
                <c:pt idx="1">
                  <c:v>100</c:v>
                </c:pt>
                <c:pt idx="2">
                  <c:v>133</c:v>
                </c:pt>
              </c:numCache>
            </c:numRef>
          </c:val>
          <c:extLst>
            <c:ext xmlns:c16="http://schemas.microsoft.com/office/drawing/2014/chart" uri="{C3380CC4-5D6E-409C-BE32-E72D297353CC}">
              <c16:uniqueId val="{00000001-BF46-47D2-AF6E-CD7AE18A64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7226</c:v>
                </c:pt>
                <c:pt idx="1">
                  <c:v>7237</c:v>
                </c:pt>
                <c:pt idx="2">
                  <c:v>7464</c:v>
                </c:pt>
              </c:numCache>
            </c:numRef>
          </c:val>
          <c:extLst>
            <c:ext xmlns:c16="http://schemas.microsoft.com/office/drawing/2014/chart" uri="{C3380CC4-5D6E-409C-BE32-E72D297353CC}">
              <c16:uniqueId val="{00000002-BF46-47D2-AF6E-CD7AE18A64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{434FBAE7-C9B5-4FB8-BBB3-69D2A6E90A16}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DFA-4292-AD5E-C2932F56E9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{FEB757FF-D47A-4A09-83E8-A5CA4E3A1D44}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FA-4292-AD5E-C2932F56E9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{21704D81-FADC-475A-AE0B-3E9875434759}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FA-4292-AD5E-C2932F56E9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{BF8230DB-DA4E-435D-BB89-2911984DBB9D}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FA-4292-AD5E-C2932F56E9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{61FB89A6-49FC-4A09-8A3C-64DB6265EDF7}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FA-4292-AD5E-C2932F56E94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{B04D318E-0B41-4710-8978-F19A01FD7DBD}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DFA-4292-AD5E-C2932F56E94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{955F9BD2-422C-4E88-AFA7-BD6BF018351A}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DFA-4292-AD5E-C2932F56E94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{910A857A-1088-4524-A222-2CD9DDE7B44F}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DFA-4292-AD5E-C2932F56E94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{685F1B35-2293-4F40-8BD6-EF8721913BB2}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DFA-4292-AD5E-C2932F56E9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53.6</c:v>
                </c:pt>
                <c:pt idx="16">
                  <c:v>53.4</c:v>
                </c:pt>
                <c:pt idx="24">
                  <c:v>54.4</c:v>
                </c:pt>
                <c:pt idx="32">
                  <c:v>55.8</c:v>
                </c:pt>
              </c:numCache>
            </c:numRef>
          </c:xVal>
          <c:yVal>
            <c:numRef>
              <c:f>公会計指標分析・財政指標組合せ分析表!$BP$51:$DC$51</c:f>
              <c:numCache>
                <c:formatCode>#,##0.0;"▲ "#,##0.0</c:formatCode>
                <c:ptCount val="40"/>
                <c:pt idx="0">
                  <c:v>90</c:v>
                </c:pt>
                <c:pt idx="8">
                  <c:v>85.6</c:v>
                </c:pt>
                <c:pt idx="16">
                  <c:v>91.1</c:v>
                </c:pt>
                <c:pt idx="24">
                  <c:v>85.2</c:v>
                </c:pt>
                <c:pt idx="32">
                  <c:v>91.5</c:v>
                </c:pt>
              </c:numCache>
            </c:numRef>
          </c:yVal>
          <c:smooth val="0"/>
          <c:extLst>
            <c:ext xmlns:c16="http://schemas.microsoft.com/office/drawing/2014/chart" uri="{C3380CC4-5D6E-409C-BE32-E72D297353CC}">
              <c16:uniqueId val="{00000009-FDFA-4292-AD5E-C2932F56E9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{32542BB8-0A93-4E18-9CF3-BE413EE23163}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DFA-4292-AD5E-C2932F56E9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{819EFCEF-3D07-4189-9C90-A16BD936A2CD}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FA-4292-AD5E-C2932F56E9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{93946869-E03E-499E-BD21-9466F1AAEBE6}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FA-4292-AD5E-C2932F56E9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{20ABD9D7-4D5C-4460-BC2A-A368A7F65796}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FA-4292-AD5E-C2932F56E9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{1CC038E2-4ED3-4B71-BEA8-F6C918908629}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FA-4292-AD5E-C2932F56E94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{25E479C7-F6BC-47BA-8764-96A71E564016}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DFA-4292-AD5E-C2932F56E94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{DCC01E17-11E5-49AA-81A1-59EE72304C8F}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DFA-4292-AD5E-C2932F56E94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{4490CC1C-07CC-424D-8794-22CDD132F0EC}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DFA-4292-AD5E-C2932F56E94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{175C88C3-8742-4EBB-ABCD-A7071DE15A58}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DFA-4292-AD5E-C2932F56E9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FDFA-4292-AD5E-C2932F56E943}"/>
            </c:ext>
          </c:extLst>
        </c:ser>
        <c:dLbls>
          <c:showLegendKey val="0"/>
          <c:showVal val="1"/>
          <c:showCatName val="0"/>
          <c:showSerName val="0"/>
          <c:showPercent val="0"/>
          <c:showBubbleSize val="0"/>
        </c:dLbls>
        <c:axId val="46179840"/>
        <c:axId val="46181760"/>
      </c:scatterChart>
      <c:valAx>
        <c:axId val="46179840"/>
        <c:scaling>
          <c:orientation val="minMax"/>
          <c:max val="62.1"/>
          <c:min val="51.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{0EC471EA-7EC5-4504-8028-519C1E6790F9}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D28-4439-BBEF-0C9892479C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{9F314846-56AE-44F7-AE4C-81D1A6826A08}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28-4439-BBEF-0C9892479C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{81EC6211-310F-4604-817B-60806E8B3FFA}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28-4439-BBEF-0C9892479C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{B8B81FA2-A1D2-4628-9628-E471DB9E4D30}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28-4439-BBEF-0C9892479C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{D9F9184A-79CF-44F3-860F-4E1CDF94DA84}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28-4439-BBEF-0C9892479C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{3F6F1C9D-3A29-4AA7-BEFD-9914D7279F48}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D28-4439-BBEF-0C9892479CA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{5B0B8695-3965-45BC-A47C-758A295698FA}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D28-4439-BBEF-0C9892479CA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{13BD9D33-F791-40E4-98E8-D23FF6632136}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D28-4439-BBEF-0C9892479CA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{CCAAEE3C-A11B-4D4D-B920-8BE2622FF079}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D28-4439-BBEF-0C9892479C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c:v>
                </c:pt>
                <c:pt idx="16">
                  <c:v>12.3</c:v>
                </c:pt>
                <c:pt idx="24">
                  <c:v>12</c:v>
                </c:pt>
                <c:pt idx="32">
                  <c:v>11.8</c:v>
                </c:pt>
              </c:numCache>
            </c:numRef>
          </c:xVal>
          <c:yVal>
            <c:numRef>
              <c:f>公会計指標分析・財政指標組合せ分析表!$BP$73:$DC$73</c:f>
              <c:numCache>
                <c:formatCode>#,##0.0;"▲ "#,##0.0</c:formatCode>
                <c:ptCount val="40"/>
                <c:pt idx="0">
                  <c:v>90</c:v>
                </c:pt>
                <c:pt idx="8">
                  <c:v>85.6</c:v>
                </c:pt>
                <c:pt idx="16">
                  <c:v>91.1</c:v>
                </c:pt>
                <c:pt idx="24">
                  <c:v>85.2</c:v>
                </c:pt>
                <c:pt idx="32">
                  <c:v>91.5</c:v>
                </c:pt>
              </c:numCache>
            </c:numRef>
          </c:yVal>
          <c:smooth val="0"/>
          <c:extLst>
            <c:ext xmlns:c16="http://schemas.microsoft.com/office/drawing/2014/chart" uri="{C3380CC4-5D6E-409C-BE32-E72D297353CC}">
              <c16:uniqueId val="{00000009-1D28-4439-BBEF-0C9892479C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{B9F28EEE-5C63-4A2B-A752-CD7F7F3ED94E}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D28-4439-BBEF-0C9892479C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{7116786D-E6AE-47A2-B140-49614ED1915C}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28-4439-BBEF-0C9892479C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{C4283695-9D14-4530-9C20-2A64CA5E16AA}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28-4439-BBEF-0C9892479C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{2ADCCE44-87A0-42EC-BCF8-07A5520078B2}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28-4439-BBEF-0C9892479C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{E65BCD06-2210-4A10-9D9F-51B2CEB82655}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28-4439-BBEF-0C9892479CA3}"/>
                </c:ext>
              </c:extLst>
            </c:dLbl>
            <c:dLbl>
              <c:idx val="8"/>
              <c:layout>
                <c:manualLayout>
                  <c:x val="-2.475512663229766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{585154D2-3F73-4655-BAA0-CDD4FD0C30BC}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D28-4439-BBEF-0C9892479CA3}"/>
                </c:ext>
              </c:extLst>
            </c:dLbl>
            <c:dLbl>
              <c:idx val="16"/>
              <c:layout>
                <c:manualLayout>
                  <c:x val="-3.864085660592363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{AD2286FC-CF04-4089-B3AC-75C52C2DB0BA}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D28-4439-BBEF-0C9892479CA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{2D29498C-E41F-4D45-AC53-0FD2435CEACC}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D28-4439-BBEF-0C9892479CA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{BCD61E85-CEDA-4660-881E-DB5A5C29C3CC}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D28-4439-BBEF-0C9892479C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1D28-4439-BBEF-0C9892479CA3}"/>
            </c:ext>
          </c:extLst>
        </c:ser>
        <c:dLbls>
          <c:showLegendKey val="0"/>
          <c:showVal val="1"/>
          <c:showCatName val="0"/>
          <c:showSerName val="0"/>
          <c:showPercent val="0"/>
          <c:showBubbleSize val="0"/>
        </c:dLbls>
        <c:axId val="84219776"/>
        <c:axId val="84234240"/>
      </c:scatterChart>
      <c:valAx>
        <c:axId val="84219776"/>
        <c:scaling>
          <c:orientation val="minMax"/>
          <c:max val="15"/>
          <c:min val="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元利償還金は、借換債と繰上償還金の減により、前年度と比較して</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公営企業債の元利償還金に対する繰入金は、下水道事業及び浄化槽整備推進事業特別会計、病院事業会計において元利償還額が増加したことなどから、</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一方、基準財政需要額算入公債費等が</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億円増加したことなどから、分子全体では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今後は、平成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年度に発行した市債の元金償還が始まることから、元利償還金の増加が見込まれる。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満期一括償還に係る積立は実施していない。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将来負担比率の分子の増加要因は、将来負担額が前年度比で増加したためである。</a:t>
          </a:r>
        </a:p>
        <a:p>
          <a:r>
            <a:rPr kumimoji="1" lang="ja-JP" altLang="en-US" sz="1200">
              <a:latin typeface="ＭＳ ゴシック" pitchFamily="49" charset="-128"/>
              <a:ea typeface="ＭＳ ゴシック" pitchFamily="49" charset="-128"/>
            </a:rPr>
            <a:t>　一般会計等に係る地方債の現在高は、消防局庁舎やジムリーナの整備等に伴い、地方債の借入額が増加し、借入額が償還額を上回ったことから、前年度比</a:t>
          </a:r>
          <a:r>
            <a:rPr kumimoji="1" lang="en-US" altLang="ja-JP" sz="1200">
              <a:latin typeface="ＭＳ ゴシック" pitchFamily="49" charset="-128"/>
              <a:ea typeface="ＭＳ ゴシック" pitchFamily="49" charset="-128"/>
            </a:rPr>
            <a:t>12.2</a:t>
          </a:r>
          <a:r>
            <a:rPr kumimoji="1" lang="ja-JP" altLang="en-US" sz="1200">
              <a:latin typeface="ＭＳ ゴシック" pitchFamily="49" charset="-128"/>
              <a:ea typeface="ＭＳ ゴシック" pitchFamily="49" charset="-128"/>
            </a:rPr>
            <a:t>億円増加した。</a:t>
          </a:r>
        </a:p>
        <a:p>
          <a:r>
            <a:rPr kumimoji="1" lang="ja-JP" altLang="en-US" sz="1200">
              <a:latin typeface="ＭＳ ゴシック" pitchFamily="49" charset="-128"/>
              <a:ea typeface="ＭＳ ゴシック" pitchFamily="49" charset="-128"/>
            </a:rPr>
            <a:t>　公営企業債等繰入見込額は、下水道事業特別会計が公営企業会計へ移行するのに伴い、打切決算による収入減から、一般会計の負担が増したことにより、前年度比</a:t>
          </a:r>
          <a:r>
            <a:rPr kumimoji="1" lang="en-US" altLang="ja-JP" sz="1200">
              <a:latin typeface="ＭＳ ゴシック" pitchFamily="49" charset="-128"/>
              <a:ea typeface="ＭＳ ゴシック" pitchFamily="49" charset="-128"/>
            </a:rPr>
            <a:t>4.8</a:t>
          </a:r>
          <a:r>
            <a:rPr kumimoji="1" lang="ja-JP" altLang="en-US" sz="1200">
              <a:latin typeface="ＭＳ ゴシック" pitchFamily="49" charset="-128"/>
              <a:ea typeface="ＭＳ ゴシック" pitchFamily="49" charset="-128"/>
            </a:rPr>
            <a:t>億円増加した。</a:t>
          </a:r>
        </a:p>
        <a:p>
          <a:r>
            <a:rPr kumimoji="1" lang="ja-JP" altLang="en-US" sz="1200">
              <a:latin typeface="ＭＳ ゴシック" pitchFamily="49" charset="-128"/>
              <a:ea typeface="ＭＳ ゴシック" pitchFamily="49" charset="-128"/>
            </a:rPr>
            <a:t>　今後は、市債残高が減少に転じるものの、主要一般財源の減少の影響等により財政調整基金を取り崩して歳出超過を補う状況が続くと見込まれることから、将来負担比率の分子は増加する見込みである。引き続き自主財源確保の取組とあわせて、歳出削減の取組を並行して進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新潟県上越市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基金全体の残高は、その他特定目的基金が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億円増加したものの、財政調整基金残高が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各年度の収支不足額を補うため、財政調整基金残高が減少する見込みである。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今後は、国県支出金等の一層の活用や未利用財産の売却・貸付を始めとした自主財源の確保を図るほか、歳出削減の取組を並行して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進めていくことにより、基金残高の確保に努める。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また、特定目的基金は、各基金の設置目的が達成されるよう適切に運用する。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地域振興基金：各地域自治区における地域振興等を図る事業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まちづくり基金：本市の区域全体の一体感の醸成及び振興を図る事業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社会福祉施設整備基金：篤志家からの寄附金を積み立てたことによる増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勝馬投票券場外発売所立地関連地域振興基金：二本木駅前トイレ改築工事の財源として充当したことによる減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火力発電所立地関連地域振興基金：八千浦地区周回道路新設事業の財源として充当予定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財政調整基金は、決算剰余金の二分の一相当額を積み立てるなど、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億円を積み立てた一方で、累次の補正予算の財源不足を補う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億円を取り崩したことから、令和元年度末の残高は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今後、歳出超過を財政調整基金で補う状況が続くと見込まれるが、災害等の不測の財政需要に適切に対応するために、一定の規模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旧土地開発公社保有土地の売却収入による積立のみで、第三セクター等改革推進債の繰上償還財源として充当しなかったことによる増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旧土地開発公社保有土地の売却収入による積立が一定額に達し次第、第三セクター等改革推進債の繰上償還財源として活用する。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191,197
189,520
973.89
102,378,761
97,972,706
3,811,335
55,972,957
129,924,777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tx1"/>
              </a:solidFill>
              <a:effectLst/>
              <a:latin typeface="+mn-lt"/>
              <a:ea typeface="+mn-ea"/>
              <a:cs typeface="+mn-cs"/>
            </a:rPr>
            <a:t>本比率が類似団体内平均値を</a:t>
          </a:r>
          <a:r>
            <a:rPr kumimoji="1" lang="ja-JP" altLang="en-US" sz="900" baseline="0">
              <a:solidFill>
                <a:schemeClr val="tx1"/>
              </a:solidFill>
              <a:effectLst/>
              <a:latin typeface="+mn-lt"/>
              <a:ea typeface="+mn-ea"/>
              <a:cs typeface="+mn-cs"/>
            </a:rPr>
            <a:t>下</a:t>
          </a:r>
          <a:r>
            <a:rPr kumimoji="1" lang="ja-JP" altLang="ja-JP" sz="900" baseline="0">
              <a:solidFill>
                <a:schemeClr val="tx1"/>
              </a:solidFill>
              <a:effectLst/>
              <a:latin typeface="+mn-lt"/>
              <a:ea typeface="+mn-ea"/>
              <a:cs typeface="+mn-cs"/>
            </a:rPr>
            <a:t>回っている要因は、将来に向けた価値ある投資として、平成</a:t>
          </a:r>
          <a:r>
            <a:rPr kumimoji="1" lang="en-US" altLang="ja-JP" sz="900" baseline="0">
              <a:solidFill>
                <a:schemeClr val="tx1"/>
              </a:solidFill>
              <a:effectLst/>
              <a:latin typeface="+mn-lt"/>
              <a:ea typeface="+mn-ea"/>
              <a:cs typeface="+mn-cs"/>
            </a:rPr>
            <a:t>29</a:t>
          </a:r>
          <a:r>
            <a:rPr kumimoji="1" lang="ja-JP" altLang="ja-JP" sz="900" baseline="0">
              <a:solidFill>
                <a:schemeClr val="tx1"/>
              </a:solidFill>
              <a:effectLst/>
              <a:latin typeface="+mn-lt"/>
              <a:ea typeface="+mn-ea"/>
              <a:cs typeface="+mn-cs"/>
            </a:rPr>
            <a:t>年度には市民交流施設高田公園オーレンプラザやクリーンセンター、平成</a:t>
          </a:r>
          <a:r>
            <a:rPr kumimoji="1" lang="en-US" altLang="ja-JP" sz="900" baseline="0">
              <a:solidFill>
                <a:schemeClr val="tx1"/>
              </a:solidFill>
              <a:effectLst/>
              <a:latin typeface="+mn-lt"/>
              <a:ea typeface="+mn-ea"/>
              <a:cs typeface="+mn-cs"/>
            </a:rPr>
            <a:t>30</a:t>
          </a:r>
          <a:r>
            <a:rPr kumimoji="1" lang="ja-JP" altLang="ja-JP" sz="900" baseline="0">
              <a:solidFill>
                <a:schemeClr val="tx1"/>
              </a:solidFill>
              <a:effectLst/>
              <a:latin typeface="+mn-lt"/>
              <a:ea typeface="+mn-ea"/>
              <a:cs typeface="+mn-cs"/>
            </a:rPr>
            <a:t>年度には水族博物館</a:t>
          </a:r>
          <a:r>
            <a:rPr kumimoji="1" lang="ja-JP" altLang="en-US" sz="900" baseline="0">
              <a:solidFill>
                <a:schemeClr val="tx1"/>
              </a:solidFill>
              <a:effectLst/>
              <a:latin typeface="+mn-lt"/>
              <a:ea typeface="+mn-ea"/>
              <a:cs typeface="+mn-cs"/>
            </a:rPr>
            <a:t>、令和元年度には、上越体操場ジムリーナ</a:t>
          </a:r>
          <a:r>
            <a:rPr kumimoji="1" lang="ja-JP" altLang="ja-JP" sz="900" baseline="0">
              <a:solidFill>
                <a:schemeClr val="tx1"/>
              </a:solidFill>
              <a:effectLst/>
              <a:latin typeface="+mn-lt"/>
              <a:ea typeface="+mn-ea"/>
              <a:cs typeface="+mn-cs"/>
            </a:rPr>
            <a:t>などの大型施設の整備が完了したことに加え、公の施設再配置計画に基づき施設の統廃合に取り組んできたことによるものである。</a:t>
          </a:r>
          <a:endParaRPr lang="ja-JP" altLang="ja-JP" sz="900">
            <a:solidFill>
              <a:schemeClr val="tx1"/>
            </a:solidFill>
            <a:effectLst/>
          </a:endParaRPr>
        </a:p>
        <a:p>
          <a:r>
            <a:rPr kumimoji="1" lang="ja-JP" altLang="ja-JP" sz="900" baseline="0">
              <a:solidFill>
                <a:schemeClr val="tx1"/>
              </a:solidFill>
              <a:effectLst/>
              <a:latin typeface="+mn-lt"/>
              <a:ea typeface="+mn-ea"/>
              <a:cs typeface="+mn-cs"/>
            </a:rPr>
            <a:t>今後も、公の施設の再配置の取組と合わせ、令和</a:t>
          </a:r>
          <a:r>
            <a:rPr kumimoji="1" lang="en-US" altLang="ja-JP" sz="900" baseline="0">
              <a:solidFill>
                <a:schemeClr val="tx1"/>
              </a:solidFill>
              <a:effectLst/>
              <a:latin typeface="+mn-lt"/>
              <a:ea typeface="+mn-ea"/>
              <a:cs typeface="+mn-cs"/>
            </a:rPr>
            <a:t>2</a:t>
          </a:r>
          <a:r>
            <a:rPr kumimoji="1" lang="ja-JP" altLang="ja-JP" sz="900" baseline="0">
              <a:solidFill>
                <a:schemeClr val="tx1"/>
              </a:solidFill>
              <a:effectLst/>
              <a:latin typeface="+mn-lt"/>
              <a:ea typeface="+mn-ea"/>
              <a:cs typeface="+mn-cs"/>
            </a:rPr>
            <a:t>年度末策定の</a:t>
          </a:r>
          <a:r>
            <a:rPr kumimoji="1" lang="ja-JP" altLang="en-US" sz="900" baseline="0">
              <a:solidFill>
                <a:schemeClr val="tx1"/>
              </a:solidFill>
              <a:effectLst/>
              <a:latin typeface="+mn-lt"/>
              <a:ea typeface="+mn-ea"/>
              <a:cs typeface="+mn-cs"/>
            </a:rPr>
            <a:t>第</a:t>
          </a:r>
          <a:r>
            <a:rPr kumimoji="1" lang="en-US" altLang="ja-JP" sz="900" baseline="0">
              <a:solidFill>
                <a:schemeClr val="tx1"/>
              </a:solidFill>
              <a:effectLst/>
              <a:latin typeface="+mn-lt"/>
              <a:ea typeface="+mn-ea"/>
              <a:cs typeface="+mn-cs"/>
            </a:rPr>
            <a:t>4</a:t>
          </a:r>
          <a:r>
            <a:rPr kumimoji="1" lang="ja-JP" altLang="en-US" sz="900" baseline="0">
              <a:solidFill>
                <a:schemeClr val="tx1"/>
              </a:solidFill>
              <a:effectLst/>
              <a:latin typeface="+mn-lt"/>
              <a:ea typeface="+mn-ea"/>
              <a:cs typeface="+mn-cs"/>
            </a:rPr>
            <a:t>次上越市公の施設の適正配置</a:t>
          </a:r>
          <a:r>
            <a:rPr kumimoji="1" lang="ja-JP" altLang="ja-JP" sz="900" baseline="0">
              <a:solidFill>
                <a:schemeClr val="tx1"/>
              </a:solidFill>
              <a:effectLst/>
              <a:latin typeface="+mn-lt"/>
              <a:ea typeface="+mn-ea"/>
              <a:cs typeface="+mn-cs"/>
            </a:rPr>
            <a:t>計画に基づき、施設の計画的な維持管理を進めて</a:t>
          </a:r>
          <a:r>
            <a:rPr kumimoji="1" lang="ja-JP" altLang="ja-JP" sz="1000" baseline="0">
              <a:solidFill>
                <a:schemeClr val="tx1"/>
              </a:solidFill>
              <a:effectLst/>
              <a:latin typeface="+mn-lt"/>
              <a:ea typeface="+mn-ea"/>
              <a:cs typeface="+mn-cs"/>
            </a:rPr>
            <a:t>いく。</a:t>
          </a:r>
          <a:endParaRPr lang="ja-JP" altLang="ja-JP" sz="1000">
            <a:solidFill>
              <a:schemeClr val="tx1"/>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68"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12319</xdr:rowOff>
    </xdr:from>
    <xdr:to>
      <xdr:col>23</xdr:col>
      <xdr:colOff>136525</xdr:colOff>
      <xdr:row>28</xdr:row>
      <xdr:rowOff>113919</xdr:rowOff>
    </xdr:to>
    <xdr:sp macro="" textlink="">
      <xdr:nvSpPr>
        <xdr:cNvPr id="79" name="楕円 78"/>
        <xdr:cNvSpPr/>
      </xdr:nvSpPr>
      <xdr:spPr>
        <a:xfrm>
          <a:off x="47117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35196</xdr:rowOff>
    </xdr:from>
    <xdr:ext cx="405111" cy="259045"/>
    <xdr:sp macro="" textlink="">
      <xdr:nvSpPr>
        <xdr:cNvPr id="80" name="有形固定資産減価償却率該当値テキスト"/>
        <xdr:cNvSpPr txBox="1"/>
      </xdr:nvSpPr>
      <xdr:spPr>
        <a:xfrm>
          <a:off x="4813300" y="543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123317</xdr:rowOff>
    </xdr:from>
    <xdr:to>
      <xdr:col>19</xdr:col>
      <xdr:colOff>187325</xdr:colOff>
      <xdr:row>28</xdr:row>
      <xdr:rowOff>53467</xdr:rowOff>
    </xdr:to>
    <xdr:sp macro="" textlink="">
      <xdr:nvSpPr>
        <xdr:cNvPr id="81" name="楕円 80"/>
        <xdr:cNvSpPr/>
      </xdr:nvSpPr>
      <xdr:spPr>
        <a:xfrm>
          <a:off x="4000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2667</xdr:rowOff>
    </xdr:from>
    <xdr:to>
      <xdr:col>23</xdr:col>
      <xdr:colOff>85725</xdr:colOff>
      <xdr:row>28</xdr:row>
      <xdr:rowOff>63119</xdr:rowOff>
    </xdr:to>
    <xdr:cxnSp macro="">
      <xdr:nvCxnSpPr>
        <xdr:cNvPr id="82" name="直線コネクタ 81"/>
        <xdr:cNvCxnSpPr/>
      </xdr:nvCxnSpPr>
      <xdr:spPr>
        <a:xfrm>
          <a:off x="4051300" y="5574792"/>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80137</xdr:rowOff>
    </xdr:from>
    <xdr:to>
      <xdr:col>15</xdr:col>
      <xdr:colOff>187325</xdr:colOff>
      <xdr:row>28</xdr:row>
      <xdr:rowOff>10287</xdr:rowOff>
    </xdr:to>
    <xdr:sp macro="" textlink="">
      <xdr:nvSpPr>
        <xdr:cNvPr id="83" name="楕円 82"/>
        <xdr:cNvSpPr/>
      </xdr:nvSpPr>
      <xdr:spPr>
        <a:xfrm>
          <a:off x="32385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130937</xdr:rowOff>
    </xdr:from>
    <xdr:to>
      <xdr:col>19</xdr:col>
      <xdr:colOff>136525</xdr:colOff>
      <xdr:row>28</xdr:row>
      <xdr:rowOff>2667</xdr:rowOff>
    </xdr:to>
    <xdr:cxnSp macro="">
      <xdr:nvCxnSpPr>
        <xdr:cNvPr id="84" name="直線コネクタ 83"/>
        <xdr:cNvCxnSpPr/>
      </xdr:nvCxnSpPr>
      <xdr:spPr>
        <a:xfrm>
          <a:off x="3289300" y="553161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88773</xdr:rowOff>
    </xdr:from>
    <xdr:to>
      <xdr:col>11</xdr:col>
      <xdr:colOff>187325</xdr:colOff>
      <xdr:row>28</xdr:row>
      <xdr:rowOff>18923</xdr:rowOff>
    </xdr:to>
    <xdr:sp macro="" textlink="">
      <xdr:nvSpPr>
        <xdr:cNvPr id="85" name="楕円 84"/>
        <xdr:cNvSpPr/>
      </xdr:nvSpPr>
      <xdr:spPr>
        <a:xfrm>
          <a:off x="24765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130937</xdr:rowOff>
    </xdr:from>
    <xdr:to>
      <xdr:col>15</xdr:col>
      <xdr:colOff>136525</xdr:colOff>
      <xdr:row>27</xdr:row>
      <xdr:rowOff>139573</xdr:rowOff>
    </xdr:to>
    <xdr:cxnSp macro="">
      <xdr:nvCxnSpPr>
        <xdr:cNvPr id="86" name="直線コネクタ 85"/>
        <xdr:cNvCxnSpPr/>
      </xdr:nvCxnSpPr>
      <xdr:spPr>
        <a:xfrm flipV="1">
          <a:off x="2527300" y="5531612"/>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11049</xdr:rowOff>
    </xdr:from>
    <xdr:to>
      <xdr:col>7</xdr:col>
      <xdr:colOff>187325</xdr:colOff>
      <xdr:row>27</xdr:row>
      <xdr:rowOff>112649</xdr:rowOff>
    </xdr:to>
    <xdr:sp macro="" textlink="">
      <xdr:nvSpPr>
        <xdr:cNvPr id="87" name="楕円 86"/>
        <xdr:cNvSpPr/>
      </xdr:nvSpPr>
      <xdr:spPr>
        <a:xfrm>
          <a:off x="1714500" y="54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61849</xdr:rowOff>
    </xdr:from>
    <xdr:to>
      <xdr:col>11</xdr:col>
      <xdr:colOff>136525</xdr:colOff>
      <xdr:row>27</xdr:row>
      <xdr:rowOff>139573</xdr:rowOff>
    </xdr:to>
    <xdr:cxnSp macro="">
      <xdr:nvCxnSpPr>
        <xdr:cNvPr id="88" name="直線コネクタ 87"/>
        <xdr:cNvCxnSpPr/>
      </xdr:nvCxnSpPr>
      <xdr:spPr>
        <a:xfrm>
          <a:off x="1765300" y="5462524"/>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132224</xdr:rowOff>
    </xdr:from>
    <xdr:ext cx="405111" cy="259045"/>
    <xdr:sp macro="" textlink="">
      <xdr:nvSpPr>
        <xdr:cNvPr id="89" name="n_1aveValue有形固定資産減価償却率"/>
        <xdr:cNvSpPr txBox="1"/>
      </xdr:nvSpPr>
      <xdr:spPr>
        <a:xfrm>
          <a:off x="38360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41546</xdr:rowOff>
    </xdr:from>
    <xdr:ext cx="405111" cy="259045"/>
    <xdr:sp macro="" textlink="">
      <xdr:nvSpPr>
        <xdr:cNvPr id="90" name="n_2aveValue有形固定資産減価償却率"/>
        <xdr:cNvSpPr txBox="1"/>
      </xdr:nvSpPr>
      <xdr:spPr>
        <a:xfrm>
          <a:off x="3086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2684</xdr:rowOff>
    </xdr:from>
    <xdr:ext cx="405111" cy="259045"/>
    <xdr:sp macro="" textlink="">
      <xdr:nvSpPr>
        <xdr:cNvPr id="91" name="n_3aveValue有形固定資産減価償却率"/>
        <xdr:cNvSpPr txBox="1"/>
      </xdr:nvSpPr>
      <xdr:spPr>
        <a:xfrm>
          <a:off x="2324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44594</xdr:rowOff>
    </xdr:from>
    <xdr:ext cx="405111" cy="259045"/>
    <xdr:sp macro="" textlink="">
      <xdr:nvSpPr>
        <xdr:cNvPr id="92" name="n_4aveValue有形固定資産減価償却率"/>
        <xdr:cNvSpPr txBox="1"/>
      </xdr:nvSpPr>
      <xdr:spPr>
        <a:xfrm>
          <a:off x="1562744"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69994</xdr:rowOff>
    </xdr:from>
    <xdr:ext cx="405111" cy="259045"/>
    <xdr:sp macro="" textlink="">
      <xdr:nvSpPr>
        <xdr:cNvPr id="93" name="n_1mainValue有形固定資産減価償却率"/>
        <xdr:cNvSpPr txBox="1"/>
      </xdr:nvSpPr>
      <xdr:spPr>
        <a:xfrm>
          <a:off x="38360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26814</xdr:rowOff>
    </xdr:from>
    <xdr:ext cx="405111" cy="259045"/>
    <xdr:sp macro="" textlink="">
      <xdr:nvSpPr>
        <xdr:cNvPr id="94" name="n_2mainValue有形固定資産減価償却率"/>
        <xdr:cNvSpPr txBox="1"/>
      </xdr:nvSpPr>
      <xdr:spPr>
        <a:xfrm>
          <a:off x="3086744" y="525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35450</xdr:rowOff>
    </xdr:from>
    <xdr:ext cx="405111" cy="259045"/>
    <xdr:sp macro="" textlink="">
      <xdr:nvSpPr>
        <xdr:cNvPr id="95" name="n_3mainValue有形固定資産減価償却率"/>
        <xdr:cNvSpPr txBox="1"/>
      </xdr:nvSpPr>
      <xdr:spPr>
        <a:xfrm>
          <a:off x="2324744" y="526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129176</xdr:rowOff>
    </xdr:from>
    <xdr:ext cx="405111" cy="259045"/>
    <xdr:sp macro="" textlink="">
      <xdr:nvSpPr>
        <xdr:cNvPr id="96" name="n_4mainValue有形固定資産減価償却率"/>
        <xdr:cNvSpPr txBox="1"/>
      </xdr:nvSpPr>
      <xdr:spPr>
        <a:xfrm>
          <a:off x="1562744" y="5186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tx1"/>
              </a:solidFill>
              <a:effectLst/>
              <a:latin typeface="+mn-lt"/>
              <a:ea typeface="+mn-ea"/>
              <a:cs typeface="+mn-cs"/>
            </a:rPr>
            <a:t>本比率が類似団体</a:t>
          </a:r>
          <a:r>
            <a:rPr kumimoji="1" lang="ja-JP" altLang="en-US" sz="900">
              <a:solidFill>
                <a:schemeClr val="tx1"/>
              </a:solidFill>
              <a:effectLst/>
              <a:latin typeface="+mn-lt"/>
              <a:ea typeface="+mn-ea"/>
              <a:cs typeface="+mn-cs"/>
            </a:rPr>
            <a:t>内平均を上回っている</a:t>
          </a:r>
          <a:r>
            <a:rPr kumimoji="1" lang="ja-JP" altLang="ja-JP" sz="900">
              <a:solidFill>
                <a:schemeClr val="tx1"/>
              </a:solidFill>
              <a:effectLst/>
              <a:latin typeface="+mn-lt"/>
              <a:ea typeface="+mn-ea"/>
              <a:cs typeface="+mn-cs"/>
            </a:rPr>
            <a:t>要因は、市民交流施設高田公園オーレンプラザやクリーンセンター、水族博物館</a:t>
          </a:r>
          <a:r>
            <a:rPr kumimoji="1" lang="ja-JP" altLang="en-US" sz="900">
              <a:solidFill>
                <a:schemeClr val="tx1"/>
              </a:solidFill>
              <a:effectLst/>
              <a:latin typeface="+mn-lt"/>
              <a:ea typeface="+mn-ea"/>
              <a:cs typeface="+mn-cs"/>
            </a:rPr>
            <a:t>、上越地域消防局・上越消防署</a:t>
          </a:r>
          <a:r>
            <a:rPr kumimoji="1" lang="ja-JP" altLang="ja-JP" sz="900">
              <a:solidFill>
                <a:schemeClr val="tx1"/>
              </a:solidFill>
              <a:effectLst/>
              <a:latin typeface="+mn-lt"/>
              <a:ea typeface="+mn-ea"/>
              <a:cs typeface="+mn-cs"/>
            </a:rPr>
            <a:t>などの大型施設の整備により、比率の分子である地方債残高が増加する一方で、</a:t>
          </a:r>
          <a:r>
            <a:rPr kumimoji="1" lang="ja-JP" altLang="en-US" sz="900">
              <a:solidFill>
                <a:schemeClr val="tx1"/>
              </a:solidFill>
              <a:effectLst/>
              <a:latin typeface="+mn-lt"/>
              <a:ea typeface="+mn-ea"/>
              <a:cs typeface="+mn-cs"/>
            </a:rPr>
            <a:t>実質的な普通交付税</a:t>
          </a:r>
          <a:r>
            <a:rPr kumimoji="1" lang="ja-JP" altLang="ja-JP" sz="900">
              <a:solidFill>
                <a:schemeClr val="tx1"/>
              </a:solidFill>
              <a:effectLst/>
              <a:latin typeface="+mn-lt"/>
              <a:ea typeface="+mn-ea"/>
              <a:cs typeface="+mn-cs"/>
            </a:rPr>
            <a:t>の減少等に伴い、分母である経常一般財源等が減少傾向にあることから、本比率が高止まりしている状況である。</a:t>
          </a:r>
          <a:endParaRPr lang="ja-JP" altLang="ja-JP" sz="900">
            <a:solidFill>
              <a:schemeClr val="tx1"/>
            </a:solidFill>
            <a:effectLst/>
          </a:endParaRPr>
        </a:p>
        <a:p>
          <a:r>
            <a:rPr kumimoji="1" lang="ja-JP" altLang="ja-JP" sz="900">
              <a:solidFill>
                <a:schemeClr val="tx1"/>
              </a:solidFill>
              <a:effectLst/>
              <a:latin typeface="+mn-lt"/>
              <a:ea typeface="+mn-ea"/>
              <a:cs typeface="+mn-cs"/>
            </a:rPr>
            <a:t>今後も、類似団体より高い傾向が続くが、計画的な財政運営を行い、財政の健全性を確保する。</a:t>
          </a:r>
          <a:endParaRPr lang="ja-JP" altLang="ja-JP" sz="900">
            <a:solidFill>
              <a:schemeClr val="tx1"/>
            </a:solidFill>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8" name="直線コネクタ 127"/>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9"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30" name="直線コネクタ 129"/>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31"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32" name="直線コネクタ 131"/>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3" name="債務償還比率平均値テキスト"/>
        <xdr:cNvSpPr txBox="1"/>
      </xdr:nvSpPr>
      <xdr:spPr>
        <a:xfrm>
          <a:off x="14846300" y="568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4" name="フローチャート: 判断 133"/>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5" name="フローチャート: 判断 134"/>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6" name="フローチャート: 判断 135"/>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7" name="フローチャート: 判断 136"/>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8" name="フローチャート: 判断 137"/>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113474</xdr:rowOff>
    </xdr:from>
    <xdr:to>
      <xdr:col>76</xdr:col>
      <xdr:colOff>73025</xdr:colOff>
      <xdr:row>33</xdr:row>
      <xdr:rowOff>43624</xdr:rowOff>
    </xdr:to>
    <xdr:sp macro="" textlink="">
      <xdr:nvSpPr>
        <xdr:cNvPr id="144" name="楕円 143"/>
        <xdr:cNvSpPr/>
      </xdr:nvSpPr>
      <xdr:spPr>
        <a:xfrm>
          <a:off x="14744700" y="63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91901</xdr:rowOff>
    </xdr:from>
    <xdr:ext cx="469744" cy="259045"/>
    <xdr:sp macro="" textlink="">
      <xdr:nvSpPr>
        <xdr:cNvPr id="145" name="債務償還比率該当値テキスト"/>
        <xdr:cNvSpPr txBox="1"/>
      </xdr:nvSpPr>
      <xdr:spPr>
        <a:xfrm>
          <a:off x="14846300" y="634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110853</xdr:rowOff>
    </xdr:from>
    <xdr:to>
      <xdr:col>72</xdr:col>
      <xdr:colOff>123825</xdr:colOff>
      <xdr:row>33</xdr:row>
      <xdr:rowOff>41003</xdr:rowOff>
    </xdr:to>
    <xdr:sp macro="" textlink="">
      <xdr:nvSpPr>
        <xdr:cNvPr id="146" name="楕円 145"/>
        <xdr:cNvSpPr/>
      </xdr:nvSpPr>
      <xdr:spPr>
        <a:xfrm>
          <a:off x="14033500" y="636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161653</xdr:rowOff>
    </xdr:from>
    <xdr:to>
      <xdr:col>76</xdr:col>
      <xdr:colOff>22225</xdr:colOff>
      <xdr:row>32</xdr:row>
      <xdr:rowOff>164274</xdr:rowOff>
    </xdr:to>
    <xdr:cxnSp macro="">
      <xdr:nvCxnSpPr>
        <xdr:cNvPr id="147" name="直線コネクタ 146"/>
        <xdr:cNvCxnSpPr/>
      </xdr:nvCxnSpPr>
      <xdr:spPr>
        <a:xfrm>
          <a:off x="14084300" y="6419578"/>
          <a:ext cx="7112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135990</xdr:rowOff>
    </xdr:from>
    <xdr:to>
      <xdr:col>68</xdr:col>
      <xdr:colOff>123825</xdr:colOff>
      <xdr:row>33</xdr:row>
      <xdr:rowOff>66140</xdr:rowOff>
    </xdr:to>
    <xdr:sp macro="" textlink="">
      <xdr:nvSpPr>
        <xdr:cNvPr id="148" name="楕円 147"/>
        <xdr:cNvSpPr/>
      </xdr:nvSpPr>
      <xdr:spPr>
        <a:xfrm>
          <a:off x="13271500" y="639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161653</xdr:rowOff>
    </xdr:from>
    <xdr:to>
      <xdr:col>72</xdr:col>
      <xdr:colOff>73025</xdr:colOff>
      <xdr:row>33</xdr:row>
      <xdr:rowOff>15340</xdr:rowOff>
    </xdr:to>
    <xdr:cxnSp macro="">
      <xdr:nvCxnSpPr>
        <xdr:cNvPr id="149" name="直線コネクタ 148"/>
        <xdr:cNvCxnSpPr/>
      </xdr:nvCxnSpPr>
      <xdr:spPr>
        <a:xfrm flipV="1">
          <a:off x="13322300" y="6419578"/>
          <a:ext cx="762000" cy="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120414</xdr:rowOff>
    </xdr:from>
    <xdr:to>
      <xdr:col>64</xdr:col>
      <xdr:colOff>123825</xdr:colOff>
      <xdr:row>33</xdr:row>
      <xdr:rowOff>50564</xdr:rowOff>
    </xdr:to>
    <xdr:sp macro="" textlink="">
      <xdr:nvSpPr>
        <xdr:cNvPr id="150" name="楕円 149"/>
        <xdr:cNvSpPr/>
      </xdr:nvSpPr>
      <xdr:spPr>
        <a:xfrm>
          <a:off x="12509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171214</xdr:rowOff>
    </xdr:from>
    <xdr:to>
      <xdr:col>68</xdr:col>
      <xdr:colOff>73025</xdr:colOff>
      <xdr:row>33</xdr:row>
      <xdr:rowOff>15340</xdr:rowOff>
    </xdr:to>
    <xdr:cxnSp macro="">
      <xdr:nvCxnSpPr>
        <xdr:cNvPr id="151" name="直線コネクタ 150"/>
        <xdr:cNvCxnSpPr/>
      </xdr:nvCxnSpPr>
      <xdr:spPr>
        <a:xfrm>
          <a:off x="12560300" y="6429139"/>
          <a:ext cx="7620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33401</xdr:rowOff>
    </xdr:from>
    <xdr:to>
      <xdr:col>60</xdr:col>
      <xdr:colOff>123825</xdr:colOff>
      <xdr:row>31</xdr:row>
      <xdr:rowOff>135001</xdr:rowOff>
    </xdr:to>
    <xdr:sp macro="" textlink="">
      <xdr:nvSpPr>
        <xdr:cNvPr id="152" name="楕円 151"/>
        <xdr:cNvSpPr/>
      </xdr:nvSpPr>
      <xdr:spPr>
        <a:xfrm>
          <a:off x="11747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84201</xdr:rowOff>
    </xdr:from>
    <xdr:to>
      <xdr:col>64</xdr:col>
      <xdr:colOff>73025</xdr:colOff>
      <xdr:row>32</xdr:row>
      <xdr:rowOff>171214</xdr:rowOff>
    </xdr:to>
    <xdr:cxnSp macro="">
      <xdr:nvCxnSpPr>
        <xdr:cNvPr id="153" name="直線コネクタ 152"/>
        <xdr:cNvCxnSpPr/>
      </xdr:nvCxnSpPr>
      <xdr:spPr>
        <a:xfrm>
          <a:off x="11798300" y="6170676"/>
          <a:ext cx="762000" cy="25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54" name="n_1aveValue債務償還比率"/>
        <xdr:cNvSpPr txBox="1"/>
      </xdr:nvSpPr>
      <xdr:spPr>
        <a:xfrm>
          <a:off x="13836727" y="56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86105</xdr:rowOff>
    </xdr:from>
    <xdr:ext cx="469744" cy="259045"/>
    <xdr:sp macro="" textlink="">
      <xdr:nvSpPr>
        <xdr:cNvPr id="155" name="n_2aveValue債務償還比率"/>
        <xdr:cNvSpPr txBox="1"/>
      </xdr:nvSpPr>
      <xdr:spPr>
        <a:xfrm>
          <a:off x="13087427" y="5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115097</xdr:rowOff>
    </xdr:from>
    <xdr:ext cx="469744" cy="259045"/>
    <xdr:sp macro="" textlink="">
      <xdr:nvSpPr>
        <xdr:cNvPr id="156" name="n_3aveValue債務償還比率"/>
        <xdr:cNvSpPr txBox="1"/>
      </xdr:nvSpPr>
      <xdr:spPr>
        <a:xfrm>
          <a:off x="12325427" y="568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43542</xdr:rowOff>
    </xdr:from>
    <xdr:ext cx="469744" cy="259045"/>
    <xdr:sp macro="" textlink="">
      <xdr:nvSpPr>
        <xdr:cNvPr id="157" name="n_4aveValue債務償還比率"/>
        <xdr:cNvSpPr txBox="1"/>
      </xdr:nvSpPr>
      <xdr:spPr>
        <a:xfrm>
          <a:off x="11563427" y="56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32130</xdr:rowOff>
    </xdr:from>
    <xdr:ext cx="469744" cy="259045"/>
    <xdr:sp macro="" textlink="">
      <xdr:nvSpPr>
        <xdr:cNvPr id="158" name="n_1mainValue債務償還比率"/>
        <xdr:cNvSpPr txBox="1"/>
      </xdr:nvSpPr>
      <xdr:spPr>
        <a:xfrm>
          <a:off x="13836727" y="646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57267</xdr:rowOff>
    </xdr:from>
    <xdr:ext cx="469744" cy="259045"/>
    <xdr:sp macro="" textlink="">
      <xdr:nvSpPr>
        <xdr:cNvPr id="159" name="n_2mainValue債務償還比率"/>
        <xdr:cNvSpPr txBox="1"/>
      </xdr:nvSpPr>
      <xdr:spPr>
        <a:xfrm>
          <a:off x="13087427" y="648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41691</xdr:rowOff>
    </xdr:from>
    <xdr:ext cx="469744" cy="259045"/>
    <xdr:sp macro="" textlink="">
      <xdr:nvSpPr>
        <xdr:cNvPr id="160" name="n_3mainValue債務償還比率"/>
        <xdr:cNvSpPr txBox="1"/>
      </xdr:nvSpPr>
      <xdr:spPr>
        <a:xfrm>
          <a:off x="12325427" y="64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126128</xdr:rowOff>
    </xdr:from>
    <xdr:ext cx="469744" cy="259045"/>
    <xdr:sp macro="" textlink="">
      <xdr:nvSpPr>
        <xdr:cNvPr id="161" name="n_4mainValue債務償還比率"/>
        <xdr:cNvSpPr txBox="1"/>
      </xdr:nvSpPr>
      <xdr:spPr>
        <a:xfrm>
          <a:off x="11563427" y="621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191,197
189,520
973.89
102,378,761
97,972,706
3,811,335
55,972,957
129,924,777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73" name="楕円 72"/>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78757</xdr:rowOff>
    </xdr:from>
    <xdr:ext cx="405111" cy="259045"/>
    <xdr:sp macro="" textlink="">
      <xdr:nvSpPr>
        <xdr:cNvPr id="74" name="【道路】&#10;有形固定資産減価償却率該当値テキスト"/>
        <xdr:cNvSpPr txBox="1"/>
      </xdr:nvSpPr>
      <xdr:spPr>
        <a:xfrm>
          <a:off x="46736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5" name="楕円 74"/>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106680</xdr:rowOff>
    </xdr:to>
    <xdr:cxnSp macro="">
      <xdr:nvCxnSpPr>
        <xdr:cNvPr id="76" name="直線コネクタ 75"/>
        <xdr:cNvCxnSpPr/>
      </xdr:nvCxnSpPr>
      <xdr:spPr>
        <a:xfrm>
          <a:off x="3797300" y="6408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153035</xdr:rowOff>
    </xdr:from>
    <xdr:to>
      <xdr:col>15</xdr:col>
      <xdr:colOff>101600</xdr:colOff>
      <xdr:row>37</xdr:row>
      <xdr:rowOff>83185</xdr:rowOff>
    </xdr:to>
    <xdr:sp macro="" textlink="">
      <xdr:nvSpPr>
        <xdr:cNvPr id="77" name="楕円 76"/>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32385</xdr:rowOff>
    </xdr:from>
    <xdr:to>
      <xdr:col>19</xdr:col>
      <xdr:colOff>177800</xdr:colOff>
      <xdr:row>37</xdr:row>
      <xdr:rowOff>64770</xdr:rowOff>
    </xdr:to>
    <xdr:cxnSp macro="">
      <xdr:nvCxnSpPr>
        <xdr:cNvPr id="78" name="直線コネクタ 77"/>
        <xdr:cNvCxnSpPr/>
      </xdr:nvCxnSpPr>
      <xdr:spPr>
        <a:xfrm>
          <a:off x="2908300" y="6376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120650</xdr:rowOff>
    </xdr:from>
    <xdr:to>
      <xdr:col>10</xdr:col>
      <xdr:colOff>165100</xdr:colOff>
      <xdr:row>37</xdr:row>
      <xdr:rowOff>50800</xdr:rowOff>
    </xdr:to>
    <xdr:sp macro="" textlink="">
      <xdr:nvSpPr>
        <xdr:cNvPr id="79" name="楕円 78"/>
        <xdr:cNvSpPr/>
      </xdr:nvSpPr>
      <xdr:spPr>
        <a:xfrm>
          <a:off x="1968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0</xdr:rowOff>
    </xdr:from>
    <xdr:to>
      <xdr:col>15</xdr:col>
      <xdr:colOff>50800</xdr:colOff>
      <xdr:row>37</xdr:row>
      <xdr:rowOff>32385</xdr:rowOff>
    </xdr:to>
    <xdr:cxnSp macro="">
      <xdr:nvCxnSpPr>
        <xdr:cNvPr id="80" name="直線コネクタ 79"/>
        <xdr:cNvCxnSpPr/>
      </xdr:nvCxnSpPr>
      <xdr:spPr>
        <a:xfrm>
          <a:off x="2019300" y="63436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86360</xdr:rowOff>
    </xdr:from>
    <xdr:to>
      <xdr:col>6</xdr:col>
      <xdr:colOff>38100</xdr:colOff>
      <xdr:row>37</xdr:row>
      <xdr:rowOff>16510</xdr:rowOff>
    </xdr:to>
    <xdr:sp macro="" textlink="">
      <xdr:nvSpPr>
        <xdr:cNvPr id="81" name="楕円 80"/>
        <xdr:cNvSpPr/>
      </xdr:nvSpPr>
      <xdr:spPr>
        <a:xfrm>
          <a:off x="1079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137160</xdr:rowOff>
    </xdr:from>
    <xdr:to>
      <xdr:col>10</xdr:col>
      <xdr:colOff>114300</xdr:colOff>
      <xdr:row>37</xdr:row>
      <xdr:rowOff>0</xdr:rowOff>
    </xdr:to>
    <xdr:cxnSp macro="">
      <xdr:nvCxnSpPr>
        <xdr:cNvPr id="82" name="直線コネクタ 81"/>
        <xdr:cNvCxnSpPr/>
      </xdr:nvCxnSpPr>
      <xdr:spPr>
        <a:xfrm>
          <a:off x="1130300" y="6309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7" name="n_1mainValue【道路】&#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99712</xdr:rowOff>
    </xdr:from>
    <xdr:ext cx="405111" cy="259045"/>
    <xdr:sp macro="" textlink="">
      <xdr:nvSpPr>
        <xdr:cNvPr id="88" name="n_2mainValue【道路】&#10;有形固定資産減価償却率"/>
        <xdr:cNvSpPr txBox="1"/>
      </xdr:nvSpPr>
      <xdr:spPr>
        <a:xfrm>
          <a:off x="2705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67327</xdr:rowOff>
    </xdr:from>
    <xdr:ext cx="405111" cy="259045"/>
    <xdr:sp macro="" textlink="">
      <xdr:nvSpPr>
        <xdr:cNvPr id="89" name="n_3mainValue【道路】&#10;有形固定資産減価償却率"/>
        <xdr:cNvSpPr txBox="1"/>
      </xdr:nvSpPr>
      <xdr:spPr>
        <a:xfrm>
          <a:off x="1816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33037</xdr:rowOff>
    </xdr:from>
    <xdr:ext cx="405111" cy="259045"/>
    <xdr:sp macro="" textlink="">
      <xdr:nvSpPr>
        <xdr:cNvPr id="90" name="n_4mainValue【道路】&#10;有形固定資産減価償却率"/>
        <xdr:cNvSpPr txBox="1"/>
      </xdr:nvSpPr>
      <xdr:spPr>
        <a:xfrm>
          <a:off x="927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104777</xdr:rowOff>
    </xdr:from>
    <xdr:ext cx="469744" cy="259045"/>
    <xdr:sp macro="" textlink="">
      <xdr:nvSpPr>
        <xdr:cNvPr id="117" name="【道路】&#10;一人当たり延長平均値テキスト"/>
        <xdr:cNvSpPr txBox="1"/>
      </xdr:nvSpPr>
      <xdr:spPr>
        <a:xfrm>
          <a:off x="10515600" y="67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152639</xdr:rowOff>
    </xdr:from>
    <xdr:to>
      <xdr:col>55</xdr:col>
      <xdr:colOff>50800</xdr:colOff>
      <xdr:row>38</xdr:row>
      <xdr:rowOff>82789</xdr:rowOff>
    </xdr:to>
    <xdr:sp macro="" textlink="">
      <xdr:nvSpPr>
        <xdr:cNvPr id="128" name="楕円 127"/>
        <xdr:cNvSpPr/>
      </xdr:nvSpPr>
      <xdr:spPr>
        <a:xfrm>
          <a:off x="10426700" y="6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4066</xdr:rowOff>
    </xdr:from>
    <xdr:ext cx="534377" cy="259045"/>
    <xdr:sp macro="" textlink="">
      <xdr:nvSpPr>
        <xdr:cNvPr id="129" name="【道路】&#10;一人当たり延長該当値テキスト"/>
        <xdr:cNvSpPr txBox="1"/>
      </xdr:nvSpPr>
      <xdr:spPr>
        <a:xfrm>
          <a:off x="10515600" y="634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161554</xdr:rowOff>
    </xdr:from>
    <xdr:to>
      <xdr:col>50</xdr:col>
      <xdr:colOff>165100</xdr:colOff>
      <xdr:row>38</xdr:row>
      <xdr:rowOff>91704</xdr:rowOff>
    </xdr:to>
    <xdr:sp macro="" textlink="">
      <xdr:nvSpPr>
        <xdr:cNvPr id="130" name="楕円 129"/>
        <xdr:cNvSpPr/>
      </xdr:nvSpPr>
      <xdr:spPr>
        <a:xfrm>
          <a:off x="9588500" y="65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31989</xdr:rowOff>
    </xdr:from>
    <xdr:to>
      <xdr:col>55</xdr:col>
      <xdr:colOff>0</xdr:colOff>
      <xdr:row>38</xdr:row>
      <xdr:rowOff>40904</xdr:rowOff>
    </xdr:to>
    <xdr:cxnSp macro="">
      <xdr:nvCxnSpPr>
        <xdr:cNvPr id="131" name="直線コネクタ 130"/>
        <xdr:cNvCxnSpPr/>
      </xdr:nvCxnSpPr>
      <xdr:spPr>
        <a:xfrm flipV="1">
          <a:off x="9639300" y="6547089"/>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169692</xdr:rowOff>
    </xdr:from>
    <xdr:to>
      <xdr:col>46</xdr:col>
      <xdr:colOff>38100</xdr:colOff>
      <xdr:row>38</xdr:row>
      <xdr:rowOff>99842</xdr:rowOff>
    </xdr:to>
    <xdr:sp macro="" textlink="">
      <xdr:nvSpPr>
        <xdr:cNvPr id="132" name="楕円 131"/>
        <xdr:cNvSpPr/>
      </xdr:nvSpPr>
      <xdr:spPr>
        <a:xfrm>
          <a:off x="8699500" y="651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40904</xdr:rowOff>
    </xdr:from>
    <xdr:to>
      <xdr:col>50</xdr:col>
      <xdr:colOff>114300</xdr:colOff>
      <xdr:row>38</xdr:row>
      <xdr:rowOff>49042</xdr:rowOff>
    </xdr:to>
    <xdr:cxnSp macro="">
      <xdr:nvCxnSpPr>
        <xdr:cNvPr id="133" name="直線コネクタ 132"/>
        <xdr:cNvCxnSpPr/>
      </xdr:nvCxnSpPr>
      <xdr:spPr>
        <a:xfrm flipV="1">
          <a:off x="8750300" y="6556004"/>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6289</xdr:rowOff>
    </xdr:from>
    <xdr:to>
      <xdr:col>41</xdr:col>
      <xdr:colOff>101600</xdr:colOff>
      <xdr:row>38</xdr:row>
      <xdr:rowOff>107889</xdr:rowOff>
    </xdr:to>
    <xdr:sp macro="" textlink="">
      <xdr:nvSpPr>
        <xdr:cNvPr id="134" name="楕円 133"/>
        <xdr:cNvSpPr/>
      </xdr:nvSpPr>
      <xdr:spPr>
        <a:xfrm>
          <a:off x="7810500" y="65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49042</xdr:rowOff>
    </xdr:from>
    <xdr:to>
      <xdr:col>45</xdr:col>
      <xdr:colOff>177800</xdr:colOff>
      <xdr:row>38</xdr:row>
      <xdr:rowOff>57089</xdr:rowOff>
    </xdr:to>
    <xdr:cxnSp macro="">
      <xdr:nvCxnSpPr>
        <xdr:cNvPr id="135" name="直線コネクタ 134"/>
        <xdr:cNvCxnSpPr/>
      </xdr:nvCxnSpPr>
      <xdr:spPr>
        <a:xfrm flipV="1">
          <a:off x="7861300" y="6564142"/>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11592</xdr:rowOff>
    </xdr:from>
    <xdr:to>
      <xdr:col>36</xdr:col>
      <xdr:colOff>165100</xdr:colOff>
      <xdr:row>38</xdr:row>
      <xdr:rowOff>113192</xdr:rowOff>
    </xdr:to>
    <xdr:sp macro="" textlink="">
      <xdr:nvSpPr>
        <xdr:cNvPr id="136" name="楕円 135"/>
        <xdr:cNvSpPr/>
      </xdr:nvSpPr>
      <xdr:spPr>
        <a:xfrm>
          <a:off x="6921500" y="65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57089</xdr:rowOff>
    </xdr:from>
    <xdr:to>
      <xdr:col>41</xdr:col>
      <xdr:colOff>50800</xdr:colOff>
      <xdr:row>38</xdr:row>
      <xdr:rowOff>62392</xdr:rowOff>
    </xdr:to>
    <xdr:cxnSp macro="">
      <xdr:nvCxnSpPr>
        <xdr:cNvPr id="137" name="直線コネクタ 136"/>
        <xdr:cNvCxnSpPr/>
      </xdr:nvCxnSpPr>
      <xdr:spPr>
        <a:xfrm flipV="1">
          <a:off x="6972300" y="6572189"/>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47855</xdr:rowOff>
    </xdr:from>
    <xdr:ext cx="469744" cy="259045"/>
    <xdr:sp macro="" textlink="">
      <xdr:nvSpPr>
        <xdr:cNvPr id="138" name="n_1aveValue【道路】&#10;一人当たり延長"/>
        <xdr:cNvSpPr txBox="1"/>
      </xdr:nvSpPr>
      <xdr:spPr>
        <a:xfrm>
          <a:off x="93917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64132</xdr:rowOff>
    </xdr:from>
    <xdr:ext cx="469744" cy="259045"/>
    <xdr:sp macro="" textlink="">
      <xdr:nvSpPr>
        <xdr:cNvPr id="139" name="n_2aveValue【道路】&#10;一人当たり延長"/>
        <xdr:cNvSpPr txBox="1"/>
      </xdr:nvSpPr>
      <xdr:spPr>
        <a:xfrm>
          <a:off x="8515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86717</xdr:rowOff>
    </xdr:from>
    <xdr:ext cx="469744" cy="259045"/>
    <xdr:sp macro="" textlink="">
      <xdr:nvSpPr>
        <xdr:cNvPr id="140" name="n_3aveValue【道路】&#10;一人当たり延長"/>
        <xdr:cNvSpPr txBox="1"/>
      </xdr:nvSpPr>
      <xdr:spPr>
        <a:xfrm>
          <a:off x="7626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94993</xdr:rowOff>
    </xdr:from>
    <xdr:ext cx="469744" cy="259045"/>
    <xdr:sp macro="" textlink="">
      <xdr:nvSpPr>
        <xdr:cNvPr id="141" name="n_4aveValue【道路】&#10;一人当たり延長"/>
        <xdr:cNvSpPr txBox="1"/>
      </xdr:nvSpPr>
      <xdr:spPr>
        <a:xfrm>
          <a:off x="6737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108231</xdr:rowOff>
    </xdr:from>
    <xdr:ext cx="534377" cy="259045"/>
    <xdr:sp macro="" textlink="">
      <xdr:nvSpPr>
        <xdr:cNvPr id="142" name="n_1mainValue【道路】&#10;一人当たり延長"/>
        <xdr:cNvSpPr txBox="1"/>
      </xdr:nvSpPr>
      <xdr:spPr>
        <a:xfrm>
          <a:off x="9359411" y="62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116369</xdr:rowOff>
    </xdr:from>
    <xdr:ext cx="534377" cy="259045"/>
    <xdr:sp macro="" textlink="">
      <xdr:nvSpPr>
        <xdr:cNvPr id="143" name="n_2mainValue【道路】&#10;一人当たり延長"/>
        <xdr:cNvSpPr txBox="1"/>
      </xdr:nvSpPr>
      <xdr:spPr>
        <a:xfrm>
          <a:off x="8483111" y="628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124416</xdr:rowOff>
    </xdr:from>
    <xdr:ext cx="534377" cy="259045"/>
    <xdr:sp macro="" textlink="">
      <xdr:nvSpPr>
        <xdr:cNvPr id="144" name="n_3mainValue【道路】&#10;一人当たり延長"/>
        <xdr:cNvSpPr txBox="1"/>
      </xdr:nvSpPr>
      <xdr:spPr>
        <a:xfrm>
          <a:off x="7594111" y="629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129720</xdr:rowOff>
    </xdr:from>
    <xdr:ext cx="534377" cy="259045"/>
    <xdr:sp macro="" textlink="">
      <xdr:nvSpPr>
        <xdr:cNvPr id="145" name="n_4mainValue【道路】&#10;一人当たり延長"/>
        <xdr:cNvSpPr txBox="1"/>
      </xdr:nvSpPr>
      <xdr:spPr>
        <a:xfrm>
          <a:off x="6705111" y="630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70" name="直線コネクタ 169"/>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73"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4" name="直線コネクタ 17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75" name="【橋りょう・トンネ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6" name="フローチャート: 判断 175"/>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7" name="フローチャート: 判断 176"/>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8" name="フローチャート: 判断 177"/>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フローチャート: 判断 178"/>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80" name="フローチャート: 判断 179"/>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186" name="楕円 185"/>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116857</xdr:rowOff>
    </xdr:from>
    <xdr:ext cx="405111" cy="259045"/>
    <xdr:sp macro="" textlink="">
      <xdr:nvSpPr>
        <xdr:cNvPr id="187" name="【橋りょう・トンネル】&#10;有形固定資産減価償却率該当値テキスト"/>
        <xdr:cNvSpPr txBox="1"/>
      </xdr:nvSpPr>
      <xdr:spPr>
        <a:xfrm>
          <a:off x="4673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25400</xdr:rowOff>
    </xdr:from>
    <xdr:to>
      <xdr:col>20</xdr:col>
      <xdr:colOff>38100</xdr:colOff>
      <xdr:row>58</xdr:row>
      <xdr:rowOff>127000</xdr:rowOff>
    </xdr:to>
    <xdr:sp macro="" textlink="">
      <xdr:nvSpPr>
        <xdr:cNvPr id="188" name="楕円 187"/>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76200</xdr:rowOff>
    </xdr:from>
    <xdr:to>
      <xdr:col>24</xdr:col>
      <xdr:colOff>63500</xdr:colOff>
      <xdr:row>58</xdr:row>
      <xdr:rowOff>144780</xdr:rowOff>
    </xdr:to>
    <xdr:cxnSp macro="">
      <xdr:nvCxnSpPr>
        <xdr:cNvPr id="189" name="直線コネクタ 188"/>
        <xdr:cNvCxnSpPr/>
      </xdr:nvCxnSpPr>
      <xdr:spPr>
        <a:xfrm>
          <a:off x="3797300" y="10020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128270</xdr:rowOff>
    </xdr:from>
    <xdr:to>
      <xdr:col>15</xdr:col>
      <xdr:colOff>101600</xdr:colOff>
      <xdr:row>58</xdr:row>
      <xdr:rowOff>58420</xdr:rowOff>
    </xdr:to>
    <xdr:sp macro="" textlink="">
      <xdr:nvSpPr>
        <xdr:cNvPr id="190" name="楕円 189"/>
        <xdr:cNvSpPr/>
      </xdr:nvSpPr>
      <xdr:spPr>
        <a:xfrm>
          <a:off x="2857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7620</xdr:rowOff>
    </xdr:from>
    <xdr:to>
      <xdr:col>19</xdr:col>
      <xdr:colOff>177800</xdr:colOff>
      <xdr:row>58</xdr:row>
      <xdr:rowOff>76200</xdr:rowOff>
    </xdr:to>
    <xdr:cxnSp macro="">
      <xdr:nvCxnSpPr>
        <xdr:cNvPr id="191" name="直線コネクタ 190"/>
        <xdr:cNvCxnSpPr/>
      </xdr:nvCxnSpPr>
      <xdr:spPr>
        <a:xfrm>
          <a:off x="2908300" y="9951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192" name="楕円 191"/>
        <xdr:cNvSpPr/>
      </xdr:nvSpPr>
      <xdr:spPr>
        <a:xfrm>
          <a:off x="196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125730</xdr:rowOff>
    </xdr:from>
    <xdr:to>
      <xdr:col>15</xdr:col>
      <xdr:colOff>50800</xdr:colOff>
      <xdr:row>58</xdr:row>
      <xdr:rowOff>7620</xdr:rowOff>
    </xdr:to>
    <xdr:cxnSp macro="">
      <xdr:nvCxnSpPr>
        <xdr:cNvPr id="193" name="直線コネクタ 192"/>
        <xdr:cNvCxnSpPr/>
      </xdr:nvCxnSpPr>
      <xdr:spPr>
        <a:xfrm>
          <a:off x="2019300" y="9898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6350</xdr:rowOff>
    </xdr:from>
    <xdr:to>
      <xdr:col>6</xdr:col>
      <xdr:colOff>38100</xdr:colOff>
      <xdr:row>57</xdr:row>
      <xdr:rowOff>107950</xdr:rowOff>
    </xdr:to>
    <xdr:sp macro="" textlink="">
      <xdr:nvSpPr>
        <xdr:cNvPr id="194" name="楕円 193"/>
        <xdr:cNvSpPr/>
      </xdr:nvSpPr>
      <xdr:spPr>
        <a:xfrm>
          <a:off x="1079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57150</xdr:rowOff>
    </xdr:from>
    <xdr:to>
      <xdr:col>10</xdr:col>
      <xdr:colOff>114300</xdr:colOff>
      <xdr:row>57</xdr:row>
      <xdr:rowOff>125730</xdr:rowOff>
    </xdr:to>
    <xdr:cxnSp macro="">
      <xdr:nvCxnSpPr>
        <xdr:cNvPr id="195" name="直線コネクタ 194"/>
        <xdr:cNvCxnSpPr/>
      </xdr:nvCxnSpPr>
      <xdr:spPr>
        <a:xfrm>
          <a:off x="1130300" y="9829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96" name="n_1ave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97" name="n_2aveValue【橋りょう・トンネル】&#10;有形固定資産減価償却率"/>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8"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144797</xdr:rowOff>
    </xdr:from>
    <xdr:ext cx="405111" cy="259045"/>
    <xdr:sp macro="" textlink="">
      <xdr:nvSpPr>
        <xdr:cNvPr id="199" name="n_4aveValue【橋りょう・トンネル】&#10;有形固定資産減価償却率"/>
        <xdr:cNvSpPr txBox="1"/>
      </xdr:nvSpPr>
      <xdr:spPr>
        <a:xfrm>
          <a:off x="927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143527</xdr:rowOff>
    </xdr:from>
    <xdr:ext cx="405111" cy="259045"/>
    <xdr:sp macro="" textlink="">
      <xdr:nvSpPr>
        <xdr:cNvPr id="200" name="n_1mainValue【橋りょう・トンネル】&#10;有形固定資産減価償却率"/>
        <xdr:cNvSpPr txBox="1"/>
      </xdr:nvSpPr>
      <xdr:spPr>
        <a:xfrm>
          <a:off x="3582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74947</xdr:rowOff>
    </xdr:from>
    <xdr:ext cx="405111" cy="259045"/>
    <xdr:sp macro="" textlink="">
      <xdr:nvSpPr>
        <xdr:cNvPr id="201" name="n_2mainValue【橋りょう・トンネル】&#10;有形固定資産減価償却率"/>
        <xdr:cNvSpPr txBox="1"/>
      </xdr:nvSpPr>
      <xdr:spPr>
        <a:xfrm>
          <a:off x="2705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21607</xdr:rowOff>
    </xdr:from>
    <xdr:ext cx="405111" cy="259045"/>
    <xdr:sp macro="" textlink="">
      <xdr:nvSpPr>
        <xdr:cNvPr id="202" name="n_3mainValue【橋りょう・トンネル】&#10;有形固定資産減価償却率"/>
        <xdr:cNvSpPr txBox="1"/>
      </xdr:nvSpPr>
      <xdr:spPr>
        <a:xfrm>
          <a:off x="1816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124477</xdr:rowOff>
    </xdr:from>
    <xdr:ext cx="405111" cy="259045"/>
    <xdr:sp macro="" textlink="">
      <xdr:nvSpPr>
        <xdr:cNvPr id="203" name="n_4mainValue【橋りょう・トンネル】&#10;有形固定資産減価償却率"/>
        <xdr:cNvSpPr txBox="1"/>
      </xdr:nvSpPr>
      <xdr:spPr>
        <a:xfrm>
          <a:off x="927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3" name="直線コネクタ 222"/>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4"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5" name="直線コネクタ 224"/>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6"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7" name="直線コネクタ 226"/>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60895</xdr:rowOff>
    </xdr:from>
    <xdr:ext cx="534377" cy="259045"/>
    <xdr:sp macro="" textlink="">
      <xdr:nvSpPr>
        <xdr:cNvPr id="228" name="【橋りょう・トンネル】&#10;一人当たり有形固定資産（償却資産）額平均値テキスト"/>
        <xdr:cNvSpPr txBox="1"/>
      </xdr:nvSpPr>
      <xdr:spPr>
        <a:xfrm>
          <a:off x="10515600" y="1034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9" name="フローチャート: 判断 228"/>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30" name="フローチャート: 判断 229"/>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31" name="フローチャート: 判断 230"/>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2" name="フローチャート: 判断 231"/>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3" name="フローチャート: 判断 232"/>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17043</xdr:rowOff>
    </xdr:from>
    <xdr:to>
      <xdr:col>55</xdr:col>
      <xdr:colOff>50800</xdr:colOff>
      <xdr:row>57</xdr:row>
      <xdr:rowOff>118643</xdr:rowOff>
    </xdr:to>
    <xdr:sp macro="" textlink="">
      <xdr:nvSpPr>
        <xdr:cNvPr id="239" name="楕円 238"/>
        <xdr:cNvSpPr/>
      </xdr:nvSpPr>
      <xdr:spPr>
        <a:xfrm>
          <a:off x="10426700" y="97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39920</xdr:rowOff>
    </xdr:from>
    <xdr:ext cx="599010" cy="259045"/>
    <xdr:sp macro="" textlink="">
      <xdr:nvSpPr>
        <xdr:cNvPr id="240" name="【橋りょう・トンネル】&#10;一人当たり有形固定資産（償却資産）額該当値テキスト"/>
        <xdr:cNvSpPr txBox="1"/>
      </xdr:nvSpPr>
      <xdr:spPr>
        <a:xfrm>
          <a:off x="10515600" y="964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28147</xdr:rowOff>
    </xdr:from>
    <xdr:to>
      <xdr:col>50</xdr:col>
      <xdr:colOff>165100</xdr:colOff>
      <xdr:row>57</xdr:row>
      <xdr:rowOff>129747</xdr:rowOff>
    </xdr:to>
    <xdr:sp macro="" textlink="">
      <xdr:nvSpPr>
        <xdr:cNvPr id="241" name="楕円 240"/>
        <xdr:cNvSpPr/>
      </xdr:nvSpPr>
      <xdr:spPr>
        <a:xfrm>
          <a:off x="9588500" y="980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67843</xdr:rowOff>
    </xdr:from>
    <xdr:to>
      <xdr:col>55</xdr:col>
      <xdr:colOff>0</xdr:colOff>
      <xdr:row>57</xdr:row>
      <xdr:rowOff>78947</xdr:rowOff>
    </xdr:to>
    <xdr:cxnSp macro="">
      <xdr:nvCxnSpPr>
        <xdr:cNvPr id="242" name="直線コネクタ 241"/>
        <xdr:cNvCxnSpPr/>
      </xdr:nvCxnSpPr>
      <xdr:spPr>
        <a:xfrm flipV="1">
          <a:off x="9639300" y="9840493"/>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38074</xdr:rowOff>
    </xdr:from>
    <xdr:to>
      <xdr:col>46</xdr:col>
      <xdr:colOff>38100</xdr:colOff>
      <xdr:row>57</xdr:row>
      <xdr:rowOff>139674</xdr:rowOff>
    </xdr:to>
    <xdr:sp macro="" textlink="">
      <xdr:nvSpPr>
        <xdr:cNvPr id="243" name="楕円 242"/>
        <xdr:cNvSpPr/>
      </xdr:nvSpPr>
      <xdr:spPr>
        <a:xfrm>
          <a:off x="8699500" y="98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78947</xdr:rowOff>
    </xdr:from>
    <xdr:to>
      <xdr:col>50</xdr:col>
      <xdr:colOff>114300</xdr:colOff>
      <xdr:row>57</xdr:row>
      <xdr:rowOff>88874</xdr:rowOff>
    </xdr:to>
    <xdr:cxnSp macro="">
      <xdr:nvCxnSpPr>
        <xdr:cNvPr id="244" name="直線コネクタ 243"/>
        <xdr:cNvCxnSpPr/>
      </xdr:nvCxnSpPr>
      <xdr:spPr>
        <a:xfrm flipV="1">
          <a:off x="8750300" y="9851597"/>
          <a:ext cx="889000" cy="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149802</xdr:rowOff>
    </xdr:from>
    <xdr:to>
      <xdr:col>41</xdr:col>
      <xdr:colOff>101600</xdr:colOff>
      <xdr:row>57</xdr:row>
      <xdr:rowOff>79952</xdr:rowOff>
    </xdr:to>
    <xdr:sp macro="" textlink="">
      <xdr:nvSpPr>
        <xdr:cNvPr id="245" name="楕円 244"/>
        <xdr:cNvSpPr/>
      </xdr:nvSpPr>
      <xdr:spPr>
        <a:xfrm>
          <a:off x="7810500" y="97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29152</xdr:rowOff>
    </xdr:from>
    <xdr:to>
      <xdr:col>45</xdr:col>
      <xdr:colOff>177800</xdr:colOff>
      <xdr:row>57</xdr:row>
      <xdr:rowOff>88874</xdr:rowOff>
    </xdr:to>
    <xdr:cxnSp macro="">
      <xdr:nvCxnSpPr>
        <xdr:cNvPr id="246" name="直線コネクタ 245"/>
        <xdr:cNvCxnSpPr/>
      </xdr:nvCxnSpPr>
      <xdr:spPr>
        <a:xfrm>
          <a:off x="7861300" y="9801802"/>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157243</xdr:rowOff>
    </xdr:from>
    <xdr:to>
      <xdr:col>36</xdr:col>
      <xdr:colOff>165100</xdr:colOff>
      <xdr:row>57</xdr:row>
      <xdr:rowOff>87393</xdr:rowOff>
    </xdr:to>
    <xdr:sp macro="" textlink="">
      <xdr:nvSpPr>
        <xdr:cNvPr id="247" name="楕円 246"/>
        <xdr:cNvSpPr/>
      </xdr:nvSpPr>
      <xdr:spPr>
        <a:xfrm>
          <a:off x="6921500" y="975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29152</xdr:rowOff>
    </xdr:from>
    <xdr:to>
      <xdr:col>41</xdr:col>
      <xdr:colOff>50800</xdr:colOff>
      <xdr:row>57</xdr:row>
      <xdr:rowOff>36593</xdr:rowOff>
    </xdr:to>
    <xdr:cxnSp macro="">
      <xdr:nvCxnSpPr>
        <xdr:cNvPr id="248" name="直線コネクタ 247"/>
        <xdr:cNvCxnSpPr/>
      </xdr:nvCxnSpPr>
      <xdr:spPr>
        <a:xfrm flipV="1">
          <a:off x="6972300" y="9801802"/>
          <a:ext cx="889000" cy="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155478</xdr:rowOff>
    </xdr:from>
    <xdr:ext cx="534377" cy="259045"/>
    <xdr:sp macro="" textlink="">
      <xdr:nvSpPr>
        <xdr:cNvPr id="249" name="n_1aveValue【橋りょう・トンネル】&#10;一人当たり有形固定資産（償却資産）額"/>
        <xdr:cNvSpPr txBox="1"/>
      </xdr:nvSpPr>
      <xdr:spPr>
        <a:xfrm>
          <a:off x="9359411" y="104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142631</xdr:rowOff>
    </xdr:from>
    <xdr:ext cx="534377" cy="259045"/>
    <xdr:sp macro="" textlink="">
      <xdr:nvSpPr>
        <xdr:cNvPr id="250" name="n_2aveValue【橋りょう・トンネル】&#10;一人当たり有形固定資産（償却資産）額"/>
        <xdr:cNvSpPr txBox="1"/>
      </xdr:nvSpPr>
      <xdr:spPr>
        <a:xfrm>
          <a:off x="8483111" y="104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156256</xdr:rowOff>
    </xdr:from>
    <xdr:ext cx="534377" cy="259045"/>
    <xdr:sp macro="" textlink="">
      <xdr:nvSpPr>
        <xdr:cNvPr id="251" name="n_3aveValue【橋りょう・トンネル】&#10;一人当たり有形固定資産（償却資産）額"/>
        <xdr:cNvSpPr txBox="1"/>
      </xdr:nvSpPr>
      <xdr:spPr>
        <a:xfrm>
          <a:off x="7594111" y="1044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46299</xdr:rowOff>
    </xdr:from>
    <xdr:ext cx="534377" cy="259045"/>
    <xdr:sp macro="" textlink="">
      <xdr:nvSpPr>
        <xdr:cNvPr id="252" name="n_4aveValue【橋りょう・トンネル】&#10;一人当たり有形固定資産（償却資産）額"/>
        <xdr:cNvSpPr txBox="1"/>
      </xdr:nvSpPr>
      <xdr:spPr>
        <a:xfrm>
          <a:off x="6705111" y="105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146274</xdr:rowOff>
    </xdr:from>
    <xdr:ext cx="599010" cy="259045"/>
    <xdr:sp macro="" textlink="">
      <xdr:nvSpPr>
        <xdr:cNvPr id="253" name="n_1mainValue【橋りょう・トンネル】&#10;一人当たり有形固定資産（償却資産）額"/>
        <xdr:cNvSpPr txBox="1"/>
      </xdr:nvSpPr>
      <xdr:spPr>
        <a:xfrm>
          <a:off x="9327095" y="957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156201</xdr:rowOff>
    </xdr:from>
    <xdr:ext cx="599010" cy="259045"/>
    <xdr:sp macro="" textlink="">
      <xdr:nvSpPr>
        <xdr:cNvPr id="254" name="n_2mainValue【橋りょう・トンネル】&#10;一人当たり有形固定資産（償却資産）額"/>
        <xdr:cNvSpPr txBox="1"/>
      </xdr:nvSpPr>
      <xdr:spPr>
        <a:xfrm>
          <a:off x="8450795" y="958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96479</xdr:rowOff>
    </xdr:from>
    <xdr:ext cx="599010" cy="259045"/>
    <xdr:sp macro="" textlink="">
      <xdr:nvSpPr>
        <xdr:cNvPr id="255" name="n_3mainValue【橋りょう・トンネル】&#10;一人当たり有形固定資産（償却資産）額"/>
        <xdr:cNvSpPr txBox="1"/>
      </xdr:nvSpPr>
      <xdr:spPr>
        <a:xfrm>
          <a:off x="7561795" y="952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103920</xdr:rowOff>
    </xdr:from>
    <xdr:ext cx="599010" cy="259045"/>
    <xdr:sp macro="" textlink="">
      <xdr:nvSpPr>
        <xdr:cNvPr id="256" name="n_4mainValue【橋りょう・トンネル】&#10;一人当たり有形固定資産（償却資産）額"/>
        <xdr:cNvSpPr txBox="1"/>
      </xdr:nvSpPr>
      <xdr:spPr>
        <a:xfrm>
          <a:off x="6672795" y="953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9" name="直線コネクタ 278"/>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80"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81" name="直線コネクタ 280"/>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2"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3" name="直線コネクタ 282"/>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4" name="【公営住宅】&#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5" name="フローチャート: 判断 28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6" name="フローチャート: 判断 285"/>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7" name="フローチャート: 判断 286"/>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8" name="フローチャート: 判断 287"/>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9" name="フローチャート: 判断 288"/>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95" name="楕円 294"/>
        <xdr:cNvSpPr/>
      </xdr:nvSpPr>
      <xdr:spPr>
        <a:xfrm>
          <a:off x="45847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66312</xdr:rowOff>
    </xdr:from>
    <xdr:ext cx="405111" cy="259045"/>
    <xdr:sp macro="" textlink="">
      <xdr:nvSpPr>
        <xdr:cNvPr id="296" name="【公営住宅】&#10;有形固定資産減価償却率該当値テキスト"/>
        <xdr:cNvSpPr txBox="1"/>
      </xdr:nvSpPr>
      <xdr:spPr>
        <a:xfrm>
          <a:off x="4673600"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39878</xdr:rowOff>
    </xdr:from>
    <xdr:to>
      <xdr:col>20</xdr:col>
      <xdr:colOff>38100</xdr:colOff>
      <xdr:row>81</xdr:row>
      <xdr:rowOff>141478</xdr:rowOff>
    </xdr:to>
    <xdr:sp macro="" textlink="">
      <xdr:nvSpPr>
        <xdr:cNvPr id="297" name="楕円 296"/>
        <xdr:cNvSpPr/>
      </xdr:nvSpPr>
      <xdr:spPr>
        <a:xfrm>
          <a:off x="3746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90678</xdr:rowOff>
    </xdr:from>
    <xdr:to>
      <xdr:col>24</xdr:col>
      <xdr:colOff>63500</xdr:colOff>
      <xdr:row>81</xdr:row>
      <xdr:rowOff>138685</xdr:rowOff>
    </xdr:to>
    <xdr:cxnSp macro="">
      <xdr:nvCxnSpPr>
        <xdr:cNvPr id="298" name="直線コネクタ 297"/>
        <xdr:cNvCxnSpPr/>
      </xdr:nvCxnSpPr>
      <xdr:spPr>
        <a:xfrm>
          <a:off x="3797300" y="13978128"/>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161037</xdr:rowOff>
    </xdr:from>
    <xdr:to>
      <xdr:col>15</xdr:col>
      <xdr:colOff>101600</xdr:colOff>
      <xdr:row>79</xdr:row>
      <xdr:rowOff>91187</xdr:rowOff>
    </xdr:to>
    <xdr:sp macro="" textlink="">
      <xdr:nvSpPr>
        <xdr:cNvPr id="299" name="楕円 298"/>
        <xdr:cNvSpPr/>
      </xdr:nvSpPr>
      <xdr:spPr>
        <a:xfrm>
          <a:off x="2857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40387</xdr:rowOff>
    </xdr:from>
    <xdr:to>
      <xdr:col>19</xdr:col>
      <xdr:colOff>177800</xdr:colOff>
      <xdr:row>81</xdr:row>
      <xdr:rowOff>90678</xdr:rowOff>
    </xdr:to>
    <xdr:cxnSp macro="">
      <xdr:nvCxnSpPr>
        <xdr:cNvPr id="300" name="直線コネクタ 299"/>
        <xdr:cNvCxnSpPr/>
      </xdr:nvCxnSpPr>
      <xdr:spPr>
        <a:xfrm>
          <a:off x="2908300" y="13584937"/>
          <a:ext cx="889000" cy="39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108458</xdr:rowOff>
    </xdr:from>
    <xdr:to>
      <xdr:col>10</xdr:col>
      <xdr:colOff>165100</xdr:colOff>
      <xdr:row>81</xdr:row>
      <xdr:rowOff>38608</xdr:rowOff>
    </xdr:to>
    <xdr:sp macro="" textlink="">
      <xdr:nvSpPr>
        <xdr:cNvPr id="301" name="楕円 300"/>
        <xdr:cNvSpPr/>
      </xdr:nvSpPr>
      <xdr:spPr>
        <a:xfrm>
          <a:off x="1968500" y="138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40387</xdr:rowOff>
    </xdr:from>
    <xdr:to>
      <xdr:col>15</xdr:col>
      <xdr:colOff>50800</xdr:colOff>
      <xdr:row>80</xdr:row>
      <xdr:rowOff>159258</xdr:rowOff>
    </xdr:to>
    <xdr:cxnSp macro="">
      <xdr:nvCxnSpPr>
        <xdr:cNvPr id="302" name="直線コネクタ 301"/>
        <xdr:cNvCxnSpPr/>
      </xdr:nvCxnSpPr>
      <xdr:spPr>
        <a:xfrm flipV="1">
          <a:off x="2019300" y="13584937"/>
          <a:ext cx="889000" cy="29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58165</xdr:rowOff>
    </xdr:from>
    <xdr:to>
      <xdr:col>6</xdr:col>
      <xdr:colOff>38100</xdr:colOff>
      <xdr:row>80</xdr:row>
      <xdr:rowOff>159765</xdr:rowOff>
    </xdr:to>
    <xdr:sp macro="" textlink="">
      <xdr:nvSpPr>
        <xdr:cNvPr id="303" name="楕円 302"/>
        <xdr:cNvSpPr/>
      </xdr:nvSpPr>
      <xdr:spPr>
        <a:xfrm>
          <a:off x="10795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108965</xdr:rowOff>
    </xdr:from>
    <xdr:to>
      <xdr:col>10</xdr:col>
      <xdr:colOff>114300</xdr:colOff>
      <xdr:row>80</xdr:row>
      <xdr:rowOff>159258</xdr:rowOff>
    </xdr:to>
    <xdr:cxnSp macro="">
      <xdr:nvCxnSpPr>
        <xdr:cNvPr id="304" name="直線コネクタ 303"/>
        <xdr:cNvCxnSpPr/>
      </xdr:nvCxnSpPr>
      <xdr:spPr>
        <a:xfrm>
          <a:off x="1130300" y="1382496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05" name="n_1aveValue【公営住宅】&#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306" name="n_2aveValue【公営住宅】&#10;有形固定資産減価償却率"/>
        <xdr:cNvSpPr txBox="1"/>
      </xdr:nvSpPr>
      <xdr:spPr>
        <a:xfrm>
          <a:off x="2705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57166</xdr:rowOff>
    </xdr:from>
    <xdr:ext cx="405111" cy="259045"/>
    <xdr:sp macro="" textlink="">
      <xdr:nvSpPr>
        <xdr:cNvPr id="307" name="n_3aveValue【公営住宅】&#10;有形固定資産減価償却率"/>
        <xdr:cNvSpPr txBox="1"/>
      </xdr:nvSpPr>
      <xdr:spPr>
        <a:xfrm>
          <a:off x="1816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8"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132605</xdr:rowOff>
    </xdr:from>
    <xdr:ext cx="405111" cy="259045"/>
    <xdr:sp macro="" textlink="">
      <xdr:nvSpPr>
        <xdr:cNvPr id="309" name="n_1mainValue【公営住宅】&#10;有形固定資産減価償却率"/>
        <xdr:cNvSpPr txBox="1"/>
      </xdr:nvSpPr>
      <xdr:spPr>
        <a:xfrm>
          <a:off x="3582044"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107714</xdr:rowOff>
    </xdr:from>
    <xdr:ext cx="405111" cy="259045"/>
    <xdr:sp macro="" textlink="">
      <xdr:nvSpPr>
        <xdr:cNvPr id="310" name="n_2mainValue【公営住宅】&#10;有形固定資産減価償却率"/>
        <xdr:cNvSpPr txBox="1"/>
      </xdr:nvSpPr>
      <xdr:spPr>
        <a:xfrm>
          <a:off x="2705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55135</xdr:rowOff>
    </xdr:from>
    <xdr:ext cx="405111" cy="259045"/>
    <xdr:sp macro="" textlink="">
      <xdr:nvSpPr>
        <xdr:cNvPr id="311" name="n_3mainValue【公営住宅】&#10;有形固定資産減価償却率"/>
        <xdr:cNvSpPr txBox="1"/>
      </xdr:nvSpPr>
      <xdr:spPr>
        <a:xfrm>
          <a:off x="1816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150892</xdr:rowOff>
    </xdr:from>
    <xdr:ext cx="405111" cy="259045"/>
    <xdr:sp macro="" textlink="">
      <xdr:nvSpPr>
        <xdr:cNvPr id="312" name="n_4mainValue【公営住宅】&#10;有形固定資産減価償却率"/>
        <xdr:cNvSpPr txBox="1"/>
      </xdr:nvSpPr>
      <xdr:spPr>
        <a:xfrm>
          <a:off x="927744" y="1386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8" name="直線コネクタ 337"/>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4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2" name="直線コネクタ 34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xdr:rowOff>
    </xdr:from>
    <xdr:ext cx="469744" cy="259045"/>
    <xdr:sp macro="" textlink="">
      <xdr:nvSpPr>
        <xdr:cNvPr id="343" name="【公営住宅】&#10;一人当たり面積平均値テキスト"/>
        <xdr:cNvSpPr txBox="1"/>
      </xdr:nvSpPr>
      <xdr:spPr>
        <a:xfrm>
          <a:off x="10515600" y="1423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4" name="フローチャート: 判断 343"/>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5" name="フローチャート: 判断 344"/>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6" name="フローチャート: 判断 345"/>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7" name="フローチャート: 判断 346"/>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93436</xdr:rowOff>
    </xdr:from>
    <xdr:to>
      <xdr:col>55</xdr:col>
      <xdr:colOff>50800</xdr:colOff>
      <xdr:row>83</xdr:row>
      <xdr:rowOff>23586</xdr:rowOff>
    </xdr:to>
    <xdr:sp macro="" textlink="">
      <xdr:nvSpPr>
        <xdr:cNvPr id="354" name="楕円 353"/>
        <xdr:cNvSpPr/>
      </xdr:nvSpPr>
      <xdr:spPr>
        <a:xfrm>
          <a:off x="104267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116313</xdr:rowOff>
    </xdr:from>
    <xdr:ext cx="469744" cy="259045"/>
    <xdr:sp macro="" textlink="">
      <xdr:nvSpPr>
        <xdr:cNvPr id="355" name="【公営住宅】&#10;一人当たり面積該当値テキスト"/>
        <xdr:cNvSpPr txBox="1"/>
      </xdr:nvSpPr>
      <xdr:spPr>
        <a:xfrm>
          <a:off x="10515600"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56" name="楕円 355"/>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144236</xdr:rowOff>
    </xdr:from>
    <xdr:to>
      <xdr:col>55</xdr:col>
      <xdr:colOff>0</xdr:colOff>
      <xdr:row>82</xdr:row>
      <xdr:rowOff>152400</xdr:rowOff>
    </xdr:to>
    <xdr:cxnSp macro="">
      <xdr:nvCxnSpPr>
        <xdr:cNvPr id="357" name="直線コネクタ 356"/>
        <xdr:cNvCxnSpPr/>
      </xdr:nvCxnSpPr>
      <xdr:spPr>
        <a:xfrm flipV="1">
          <a:off x="9639300" y="1420313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93436</xdr:rowOff>
    </xdr:from>
    <xdr:to>
      <xdr:col>46</xdr:col>
      <xdr:colOff>38100</xdr:colOff>
      <xdr:row>83</xdr:row>
      <xdr:rowOff>23586</xdr:rowOff>
    </xdr:to>
    <xdr:sp macro="" textlink="">
      <xdr:nvSpPr>
        <xdr:cNvPr id="358" name="楕円 357"/>
        <xdr:cNvSpPr/>
      </xdr:nvSpPr>
      <xdr:spPr>
        <a:xfrm>
          <a:off x="8699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144236</xdr:rowOff>
    </xdr:from>
    <xdr:to>
      <xdr:col>50</xdr:col>
      <xdr:colOff>114300</xdr:colOff>
      <xdr:row>82</xdr:row>
      <xdr:rowOff>152400</xdr:rowOff>
    </xdr:to>
    <xdr:cxnSp macro="">
      <xdr:nvCxnSpPr>
        <xdr:cNvPr id="359" name="直線コネクタ 358"/>
        <xdr:cNvCxnSpPr/>
      </xdr:nvCxnSpPr>
      <xdr:spPr>
        <a:xfrm>
          <a:off x="8750300" y="1420313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111398</xdr:rowOff>
    </xdr:from>
    <xdr:to>
      <xdr:col>41</xdr:col>
      <xdr:colOff>101600</xdr:colOff>
      <xdr:row>83</xdr:row>
      <xdr:rowOff>41548</xdr:rowOff>
    </xdr:to>
    <xdr:sp macro="" textlink="">
      <xdr:nvSpPr>
        <xdr:cNvPr id="360" name="楕円 359"/>
        <xdr:cNvSpPr/>
      </xdr:nvSpPr>
      <xdr:spPr>
        <a:xfrm>
          <a:off x="7810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144236</xdr:rowOff>
    </xdr:from>
    <xdr:to>
      <xdr:col>45</xdr:col>
      <xdr:colOff>177800</xdr:colOff>
      <xdr:row>82</xdr:row>
      <xdr:rowOff>162198</xdr:rowOff>
    </xdr:to>
    <xdr:cxnSp macro="">
      <xdr:nvCxnSpPr>
        <xdr:cNvPr id="361" name="直線コネクタ 360"/>
        <xdr:cNvCxnSpPr/>
      </xdr:nvCxnSpPr>
      <xdr:spPr>
        <a:xfrm flipV="1">
          <a:off x="7861300" y="1420313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111398</xdr:rowOff>
    </xdr:from>
    <xdr:to>
      <xdr:col>36</xdr:col>
      <xdr:colOff>165100</xdr:colOff>
      <xdr:row>83</xdr:row>
      <xdr:rowOff>41548</xdr:rowOff>
    </xdr:to>
    <xdr:sp macro="" textlink="">
      <xdr:nvSpPr>
        <xdr:cNvPr id="362" name="楕円 361"/>
        <xdr:cNvSpPr/>
      </xdr:nvSpPr>
      <xdr:spPr>
        <a:xfrm>
          <a:off x="6921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162198</xdr:rowOff>
    </xdr:from>
    <xdr:to>
      <xdr:col>41</xdr:col>
      <xdr:colOff>50800</xdr:colOff>
      <xdr:row>82</xdr:row>
      <xdr:rowOff>162198</xdr:rowOff>
    </xdr:to>
    <xdr:cxnSp macro="">
      <xdr:nvCxnSpPr>
        <xdr:cNvPr id="363" name="直線コネクタ 362"/>
        <xdr:cNvCxnSpPr/>
      </xdr:nvCxnSpPr>
      <xdr:spPr>
        <a:xfrm>
          <a:off x="6972300" y="142210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109419</xdr:rowOff>
    </xdr:from>
    <xdr:ext cx="469744" cy="259045"/>
    <xdr:sp macro="" textlink="">
      <xdr:nvSpPr>
        <xdr:cNvPr id="364" name="n_1aveValue【公営住宅】&#10;一人当たり面積"/>
        <xdr:cNvSpPr txBox="1"/>
      </xdr:nvSpPr>
      <xdr:spPr>
        <a:xfrm>
          <a:off x="93917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83293</xdr:rowOff>
    </xdr:from>
    <xdr:ext cx="469744" cy="259045"/>
    <xdr:sp macro="" textlink="">
      <xdr:nvSpPr>
        <xdr:cNvPr id="365" name="n_2aveValue【公営住宅】&#10;一人当たり面積"/>
        <xdr:cNvSpPr txBox="1"/>
      </xdr:nvSpPr>
      <xdr:spPr>
        <a:xfrm>
          <a:off x="8515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89825</xdr:rowOff>
    </xdr:from>
    <xdr:ext cx="469744" cy="259045"/>
    <xdr:sp macro="" textlink="">
      <xdr:nvSpPr>
        <xdr:cNvPr id="366" name="n_3aveValue【公営住宅】&#10;一人当たり面積"/>
        <xdr:cNvSpPr txBox="1"/>
      </xdr:nvSpPr>
      <xdr:spPr>
        <a:xfrm>
          <a:off x="7626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7" name="n_4aveValue【公営住宅】&#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68" name="n_1mainValue【公営住宅】&#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40113</xdr:rowOff>
    </xdr:from>
    <xdr:ext cx="469744" cy="259045"/>
    <xdr:sp macro="" textlink="">
      <xdr:nvSpPr>
        <xdr:cNvPr id="369" name="n_2mainValue【公営住宅】&#10;一人当たり面積"/>
        <xdr:cNvSpPr txBox="1"/>
      </xdr:nvSpPr>
      <xdr:spPr>
        <a:xfrm>
          <a:off x="8515427" y="139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58075</xdr:rowOff>
    </xdr:from>
    <xdr:ext cx="469744" cy="259045"/>
    <xdr:sp macro="" textlink="">
      <xdr:nvSpPr>
        <xdr:cNvPr id="370" name="n_3mainValue【公営住宅】&#10;一人当たり面積"/>
        <xdr:cNvSpPr txBox="1"/>
      </xdr:nvSpPr>
      <xdr:spPr>
        <a:xfrm>
          <a:off x="7626427" y="139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58075</xdr:rowOff>
    </xdr:from>
    <xdr:ext cx="469744" cy="259045"/>
    <xdr:sp macro="" textlink="">
      <xdr:nvSpPr>
        <xdr:cNvPr id="371" name="n_4mainValue【公営住宅】&#10;一人当たり面積"/>
        <xdr:cNvSpPr txBox="1"/>
      </xdr:nvSpPr>
      <xdr:spPr>
        <a:xfrm>
          <a:off x="6737427" y="139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2" name="テキスト ボックス 38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4" name="テキスト ボックス 38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4" name="テキスト ボックス 39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57150</xdr:rowOff>
    </xdr:from>
    <xdr:to>
      <xdr:col>24</xdr:col>
      <xdr:colOff>62865</xdr:colOff>
      <xdr:row>108</xdr:row>
      <xdr:rowOff>22861</xdr:rowOff>
    </xdr:to>
    <xdr:cxnSp macro="">
      <xdr:nvCxnSpPr>
        <xdr:cNvPr id="396" name="直線コネクタ 395"/>
        <xdr:cNvCxnSpPr/>
      </xdr:nvCxnSpPr>
      <xdr:spPr>
        <a:xfrm flipV="1">
          <a:off x="4634865" y="1720215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26688</xdr:rowOff>
    </xdr:from>
    <xdr:ext cx="405111" cy="259045"/>
    <xdr:sp macro="" textlink="">
      <xdr:nvSpPr>
        <xdr:cNvPr id="397" name="【港湾・漁港】&#10;有形固定資産減価償却率最小値テキスト"/>
        <xdr:cNvSpPr txBox="1"/>
      </xdr:nvSpPr>
      <xdr:spPr>
        <a:xfrm>
          <a:off x="4673600"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98" name="直線コネクタ 397"/>
        <xdr:cNvCxnSpPr/>
      </xdr:nvCxnSpPr>
      <xdr:spPr>
        <a:xfrm>
          <a:off x="4546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3827</xdr:rowOff>
    </xdr:from>
    <xdr:ext cx="405111" cy="259045"/>
    <xdr:sp macro="" textlink="">
      <xdr:nvSpPr>
        <xdr:cNvPr id="399" name="【港湾・漁港】&#10;有形固定資産減価償却率最大値テキスト"/>
        <xdr:cNvSpPr txBox="1"/>
      </xdr:nvSpPr>
      <xdr:spPr>
        <a:xfrm>
          <a:off x="4673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57150</xdr:rowOff>
    </xdr:from>
    <xdr:to>
      <xdr:col>24</xdr:col>
      <xdr:colOff>152400</xdr:colOff>
      <xdr:row>100</xdr:row>
      <xdr:rowOff>57150</xdr:rowOff>
    </xdr:to>
    <xdr:cxnSp macro="">
      <xdr:nvCxnSpPr>
        <xdr:cNvPr id="400" name="直線コネクタ 399"/>
        <xdr:cNvCxnSpPr/>
      </xdr:nvCxnSpPr>
      <xdr:spPr>
        <a:xfrm>
          <a:off x="4546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1" name="【港湾・漁港】&#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2" name="フローチャート: 判断 401"/>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403" name="フローチャート: 判断 402"/>
        <xdr:cNvSpPr/>
      </xdr:nvSpPr>
      <xdr:spPr>
        <a:xfrm>
          <a:off x="3746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143511</xdr:rowOff>
    </xdr:from>
    <xdr:to>
      <xdr:col>15</xdr:col>
      <xdr:colOff>101600</xdr:colOff>
      <xdr:row>105</xdr:row>
      <xdr:rowOff>73661</xdr:rowOff>
    </xdr:to>
    <xdr:sp macro="" textlink="">
      <xdr:nvSpPr>
        <xdr:cNvPr id="404" name="フローチャート: 判断 403"/>
        <xdr:cNvSpPr/>
      </xdr:nvSpPr>
      <xdr:spPr>
        <a:xfrm>
          <a:off x="2857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124461</xdr:rowOff>
    </xdr:from>
    <xdr:to>
      <xdr:col>10</xdr:col>
      <xdr:colOff>165100</xdr:colOff>
      <xdr:row>105</xdr:row>
      <xdr:rowOff>54611</xdr:rowOff>
    </xdr:to>
    <xdr:sp macro="" textlink="">
      <xdr:nvSpPr>
        <xdr:cNvPr id="405" name="フローチャート: 判断 404"/>
        <xdr:cNvSpPr/>
      </xdr:nvSpPr>
      <xdr:spPr>
        <a:xfrm>
          <a:off x="196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06" name="フローチャート: 判断 405"/>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124461</xdr:rowOff>
    </xdr:from>
    <xdr:to>
      <xdr:col>24</xdr:col>
      <xdr:colOff>114300</xdr:colOff>
      <xdr:row>104</xdr:row>
      <xdr:rowOff>54611</xdr:rowOff>
    </xdr:to>
    <xdr:sp macro="" textlink="">
      <xdr:nvSpPr>
        <xdr:cNvPr id="412" name="楕円 411"/>
        <xdr:cNvSpPr/>
      </xdr:nvSpPr>
      <xdr:spPr>
        <a:xfrm>
          <a:off x="4584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147338</xdr:rowOff>
    </xdr:from>
    <xdr:ext cx="405111" cy="259045"/>
    <xdr:sp macro="" textlink="">
      <xdr:nvSpPr>
        <xdr:cNvPr id="413" name="【港湾・漁港】&#10;有形固定資産減価償却率該当値テキスト"/>
        <xdr:cNvSpPr txBox="1"/>
      </xdr:nvSpPr>
      <xdr:spPr>
        <a:xfrm>
          <a:off x="4673600"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48261</xdr:rowOff>
    </xdr:from>
    <xdr:to>
      <xdr:col>20</xdr:col>
      <xdr:colOff>38100</xdr:colOff>
      <xdr:row>103</xdr:row>
      <xdr:rowOff>149861</xdr:rowOff>
    </xdr:to>
    <xdr:sp macro="" textlink="">
      <xdr:nvSpPr>
        <xdr:cNvPr id="414" name="楕円 413"/>
        <xdr:cNvSpPr/>
      </xdr:nvSpPr>
      <xdr:spPr>
        <a:xfrm>
          <a:off x="3746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99061</xdr:rowOff>
    </xdr:from>
    <xdr:to>
      <xdr:col>24</xdr:col>
      <xdr:colOff>63500</xdr:colOff>
      <xdr:row>104</xdr:row>
      <xdr:rowOff>3811</xdr:rowOff>
    </xdr:to>
    <xdr:cxnSp macro="">
      <xdr:nvCxnSpPr>
        <xdr:cNvPr id="415" name="直線コネクタ 414"/>
        <xdr:cNvCxnSpPr/>
      </xdr:nvCxnSpPr>
      <xdr:spPr>
        <a:xfrm>
          <a:off x="3797300" y="177584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143511</xdr:rowOff>
    </xdr:from>
    <xdr:to>
      <xdr:col>15</xdr:col>
      <xdr:colOff>101600</xdr:colOff>
      <xdr:row>103</xdr:row>
      <xdr:rowOff>73661</xdr:rowOff>
    </xdr:to>
    <xdr:sp macro="" textlink="">
      <xdr:nvSpPr>
        <xdr:cNvPr id="416" name="楕円 415"/>
        <xdr:cNvSpPr/>
      </xdr:nvSpPr>
      <xdr:spPr>
        <a:xfrm>
          <a:off x="2857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22861</xdr:rowOff>
    </xdr:from>
    <xdr:to>
      <xdr:col>19</xdr:col>
      <xdr:colOff>177800</xdr:colOff>
      <xdr:row>103</xdr:row>
      <xdr:rowOff>99061</xdr:rowOff>
    </xdr:to>
    <xdr:cxnSp macro="">
      <xdr:nvCxnSpPr>
        <xdr:cNvPr id="417" name="直線コネクタ 416"/>
        <xdr:cNvCxnSpPr/>
      </xdr:nvCxnSpPr>
      <xdr:spPr>
        <a:xfrm>
          <a:off x="2908300" y="176822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67311</xdr:rowOff>
    </xdr:from>
    <xdr:to>
      <xdr:col>10</xdr:col>
      <xdr:colOff>165100</xdr:colOff>
      <xdr:row>102</xdr:row>
      <xdr:rowOff>168911</xdr:rowOff>
    </xdr:to>
    <xdr:sp macro="" textlink="">
      <xdr:nvSpPr>
        <xdr:cNvPr id="418" name="楕円 417"/>
        <xdr:cNvSpPr/>
      </xdr:nvSpPr>
      <xdr:spPr>
        <a:xfrm>
          <a:off x="1968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118111</xdr:rowOff>
    </xdr:from>
    <xdr:to>
      <xdr:col>15</xdr:col>
      <xdr:colOff>50800</xdr:colOff>
      <xdr:row>103</xdr:row>
      <xdr:rowOff>22861</xdr:rowOff>
    </xdr:to>
    <xdr:cxnSp macro="">
      <xdr:nvCxnSpPr>
        <xdr:cNvPr id="419" name="直線コネクタ 418"/>
        <xdr:cNvCxnSpPr/>
      </xdr:nvCxnSpPr>
      <xdr:spPr>
        <a:xfrm>
          <a:off x="2019300" y="176060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139700</xdr:rowOff>
    </xdr:from>
    <xdr:to>
      <xdr:col>6</xdr:col>
      <xdr:colOff>38100</xdr:colOff>
      <xdr:row>102</xdr:row>
      <xdr:rowOff>69850</xdr:rowOff>
    </xdr:to>
    <xdr:sp macro="" textlink="">
      <xdr:nvSpPr>
        <xdr:cNvPr id="420" name="楕円 419"/>
        <xdr:cNvSpPr/>
      </xdr:nvSpPr>
      <xdr:spPr>
        <a:xfrm>
          <a:off x="1079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19050</xdr:rowOff>
    </xdr:from>
    <xdr:to>
      <xdr:col>10</xdr:col>
      <xdr:colOff>114300</xdr:colOff>
      <xdr:row>102</xdr:row>
      <xdr:rowOff>118111</xdr:rowOff>
    </xdr:to>
    <xdr:cxnSp macro="">
      <xdr:nvCxnSpPr>
        <xdr:cNvPr id="421" name="直線コネクタ 420"/>
        <xdr:cNvCxnSpPr/>
      </xdr:nvCxnSpPr>
      <xdr:spPr>
        <a:xfrm>
          <a:off x="1130300" y="175069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68597</xdr:rowOff>
    </xdr:from>
    <xdr:ext cx="405111" cy="259045"/>
    <xdr:sp macro="" textlink="">
      <xdr:nvSpPr>
        <xdr:cNvPr id="422" name="n_1aveValue【港湾・漁港】&#10;有形固定資産減価償却率"/>
        <xdr:cNvSpPr txBox="1"/>
      </xdr:nvSpPr>
      <xdr:spPr>
        <a:xfrm>
          <a:off x="3582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64788</xdr:rowOff>
    </xdr:from>
    <xdr:ext cx="405111" cy="259045"/>
    <xdr:sp macro="" textlink="">
      <xdr:nvSpPr>
        <xdr:cNvPr id="423" name="n_2aveValue【港湾・漁港】&#10;有形固定資産減価償却率"/>
        <xdr:cNvSpPr txBox="1"/>
      </xdr:nvSpPr>
      <xdr:spPr>
        <a:xfrm>
          <a:off x="2705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45738</xdr:rowOff>
    </xdr:from>
    <xdr:ext cx="405111" cy="259045"/>
    <xdr:sp macro="" textlink="">
      <xdr:nvSpPr>
        <xdr:cNvPr id="424" name="n_3aveValue【港湾・漁港】&#10;有形固定資産減価償却率"/>
        <xdr:cNvSpPr txBox="1"/>
      </xdr:nvSpPr>
      <xdr:spPr>
        <a:xfrm>
          <a:off x="1816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15257</xdr:rowOff>
    </xdr:from>
    <xdr:ext cx="405111" cy="259045"/>
    <xdr:sp macro="" textlink="">
      <xdr:nvSpPr>
        <xdr:cNvPr id="425" name="n_4aveValue【港湾・漁港】&#10;有形固定資産減価償却率"/>
        <xdr:cNvSpPr txBox="1"/>
      </xdr:nvSpPr>
      <xdr:spPr>
        <a:xfrm>
          <a:off x="927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166388</xdr:rowOff>
    </xdr:from>
    <xdr:ext cx="405111" cy="259045"/>
    <xdr:sp macro="" textlink="">
      <xdr:nvSpPr>
        <xdr:cNvPr id="426" name="n_1mainValue【港湾・漁港】&#10;有形固定資産減価償却率"/>
        <xdr:cNvSpPr txBox="1"/>
      </xdr:nvSpPr>
      <xdr:spPr>
        <a:xfrm>
          <a:off x="3582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90188</xdr:rowOff>
    </xdr:from>
    <xdr:ext cx="405111" cy="259045"/>
    <xdr:sp macro="" textlink="">
      <xdr:nvSpPr>
        <xdr:cNvPr id="427" name="n_2mainValue【港湾・漁港】&#10;有形固定資産減価償却率"/>
        <xdr:cNvSpPr txBox="1"/>
      </xdr:nvSpPr>
      <xdr:spPr>
        <a:xfrm>
          <a:off x="2705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13988</xdr:rowOff>
    </xdr:from>
    <xdr:ext cx="405111" cy="259045"/>
    <xdr:sp macro="" textlink="">
      <xdr:nvSpPr>
        <xdr:cNvPr id="428" name="n_3mainValue【港湾・漁港】&#10;有形固定資産減価償却率"/>
        <xdr:cNvSpPr txBox="1"/>
      </xdr:nvSpPr>
      <xdr:spPr>
        <a:xfrm>
          <a:off x="1816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86377</xdr:rowOff>
    </xdr:from>
    <xdr:ext cx="405111" cy="259045"/>
    <xdr:sp macro="" textlink="">
      <xdr:nvSpPr>
        <xdr:cNvPr id="429" name="n_4mainValue【港湾・漁港】&#10;有形固定資産減価償却率"/>
        <xdr:cNvSpPr txBox="1"/>
      </xdr:nvSpPr>
      <xdr:spPr>
        <a:xfrm>
          <a:off x="927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1" name="テキスト ボックス 44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3" name="テキスト ボックス 44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5" name="テキスト ボックス 44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7" name="テキスト ボックス 446"/>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49" name="テキスト ボックス 448"/>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1" name="テキスト ボックス 45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2191</xdr:rowOff>
    </xdr:from>
    <xdr:to>
      <xdr:col>54</xdr:col>
      <xdr:colOff>189865</xdr:colOff>
      <xdr:row>107</xdr:row>
      <xdr:rowOff>118111</xdr:rowOff>
    </xdr:to>
    <xdr:cxnSp macro="">
      <xdr:nvCxnSpPr>
        <xdr:cNvPr id="453" name="直線コネクタ 452"/>
        <xdr:cNvCxnSpPr/>
      </xdr:nvCxnSpPr>
      <xdr:spPr>
        <a:xfrm flipV="1">
          <a:off x="10476865" y="17318641"/>
          <a:ext cx="0" cy="114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121938</xdr:rowOff>
    </xdr:from>
    <xdr:ext cx="534377" cy="259045"/>
    <xdr:sp macro="" textlink="">
      <xdr:nvSpPr>
        <xdr:cNvPr id="454" name="【港湾・漁港】&#10;一人当たり有形固定資産（償却資産）額最小値テキスト"/>
        <xdr:cNvSpPr txBox="1"/>
      </xdr:nvSpPr>
      <xdr:spPr>
        <a:xfrm>
          <a:off x="10515600" y="1846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118111</xdr:rowOff>
    </xdr:from>
    <xdr:to>
      <xdr:col>55</xdr:col>
      <xdr:colOff>88900</xdr:colOff>
      <xdr:row>107</xdr:row>
      <xdr:rowOff>118111</xdr:rowOff>
    </xdr:to>
    <xdr:cxnSp macro="">
      <xdr:nvCxnSpPr>
        <xdr:cNvPr id="455" name="直線コネクタ 454"/>
        <xdr:cNvCxnSpPr/>
      </xdr:nvCxnSpPr>
      <xdr:spPr>
        <a:xfrm>
          <a:off x="10388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120318</xdr:rowOff>
    </xdr:from>
    <xdr:ext cx="534377" cy="259045"/>
    <xdr:sp macro="" textlink="">
      <xdr:nvSpPr>
        <xdr:cNvPr id="456" name="【港湾・漁港】&#10;一人当たり有形固定資産（償却資産）額最大値テキスト"/>
        <xdr:cNvSpPr txBox="1"/>
      </xdr:nvSpPr>
      <xdr:spPr>
        <a:xfrm>
          <a:off x="10515600" y="170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2191</xdr:rowOff>
    </xdr:from>
    <xdr:to>
      <xdr:col>55</xdr:col>
      <xdr:colOff>88900</xdr:colOff>
      <xdr:row>101</xdr:row>
      <xdr:rowOff>2191</xdr:rowOff>
    </xdr:to>
    <xdr:cxnSp macro="">
      <xdr:nvCxnSpPr>
        <xdr:cNvPr id="457" name="直線コネクタ 456"/>
        <xdr:cNvCxnSpPr/>
      </xdr:nvCxnSpPr>
      <xdr:spPr>
        <a:xfrm>
          <a:off x="10388600" y="1731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22382</xdr:rowOff>
    </xdr:from>
    <xdr:ext cx="534377" cy="259045"/>
    <xdr:sp macro="" textlink="">
      <xdr:nvSpPr>
        <xdr:cNvPr id="458" name="【港湾・漁港】&#10;一人当たり有形固定資産（償却資産）額平均値テキスト"/>
        <xdr:cNvSpPr txBox="1"/>
      </xdr:nvSpPr>
      <xdr:spPr>
        <a:xfrm>
          <a:off x="10515600" y="1802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43955</xdr:rowOff>
    </xdr:from>
    <xdr:to>
      <xdr:col>55</xdr:col>
      <xdr:colOff>50800</xdr:colOff>
      <xdr:row>105</xdr:row>
      <xdr:rowOff>145555</xdr:rowOff>
    </xdr:to>
    <xdr:sp macro="" textlink="">
      <xdr:nvSpPr>
        <xdr:cNvPr id="459" name="フローチャート: 判断 458"/>
        <xdr:cNvSpPr/>
      </xdr:nvSpPr>
      <xdr:spPr>
        <a:xfrm>
          <a:off x="10426700" y="1804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96419</xdr:rowOff>
    </xdr:from>
    <xdr:to>
      <xdr:col>50</xdr:col>
      <xdr:colOff>165100</xdr:colOff>
      <xdr:row>106</xdr:row>
      <xdr:rowOff>26569</xdr:rowOff>
    </xdr:to>
    <xdr:sp macro="" textlink="">
      <xdr:nvSpPr>
        <xdr:cNvPr id="460" name="フローチャート: 判断 459"/>
        <xdr:cNvSpPr/>
      </xdr:nvSpPr>
      <xdr:spPr>
        <a:xfrm>
          <a:off x="9588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54947</xdr:rowOff>
    </xdr:from>
    <xdr:to>
      <xdr:col>46</xdr:col>
      <xdr:colOff>38100</xdr:colOff>
      <xdr:row>103</xdr:row>
      <xdr:rowOff>156547</xdr:rowOff>
    </xdr:to>
    <xdr:sp macro="" textlink="">
      <xdr:nvSpPr>
        <xdr:cNvPr id="461" name="フローチャート: 判断 460"/>
        <xdr:cNvSpPr/>
      </xdr:nvSpPr>
      <xdr:spPr>
        <a:xfrm>
          <a:off x="8699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21685</xdr:rowOff>
    </xdr:from>
    <xdr:to>
      <xdr:col>41</xdr:col>
      <xdr:colOff>101600</xdr:colOff>
      <xdr:row>103</xdr:row>
      <xdr:rowOff>123285</xdr:rowOff>
    </xdr:to>
    <xdr:sp macro="" textlink="">
      <xdr:nvSpPr>
        <xdr:cNvPr id="462" name="フローチャート: 判断 461"/>
        <xdr:cNvSpPr/>
      </xdr:nvSpPr>
      <xdr:spPr>
        <a:xfrm>
          <a:off x="7810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124440</xdr:rowOff>
    </xdr:from>
    <xdr:to>
      <xdr:col>36</xdr:col>
      <xdr:colOff>165100</xdr:colOff>
      <xdr:row>103</xdr:row>
      <xdr:rowOff>54590</xdr:rowOff>
    </xdr:to>
    <xdr:sp macro="" textlink="">
      <xdr:nvSpPr>
        <xdr:cNvPr id="463" name="フローチャート: 判断 462"/>
        <xdr:cNvSpPr/>
      </xdr:nvSpPr>
      <xdr:spPr>
        <a:xfrm>
          <a:off x="6921500" y="176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72758</xdr:rowOff>
    </xdr:from>
    <xdr:to>
      <xdr:col>55</xdr:col>
      <xdr:colOff>50800</xdr:colOff>
      <xdr:row>105</xdr:row>
      <xdr:rowOff>2908</xdr:rowOff>
    </xdr:to>
    <xdr:sp macro="" textlink="">
      <xdr:nvSpPr>
        <xdr:cNvPr id="469" name="楕円 468"/>
        <xdr:cNvSpPr/>
      </xdr:nvSpPr>
      <xdr:spPr>
        <a:xfrm>
          <a:off x="10426700" y="1790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95635</xdr:rowOff>
    </xdr:from>
    <xdr:ext cx="534377" cy="259045"/>
    <xdr:sp macro="" textlink="">
      <xdr:nvSpPr>
        <xdr:cNvPr id="470" name="【港湾・漁港】&#10;一人当たり有形固定資産（償却資産）額該当値テキスト"/>
        <xdr:cNvSpPr txBox="1"/>
      </xdr:nvSpPr>
      <xdr:spPr>
        <a:xfrm>
          <a:off x="10515600" y="1775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80435</xdr:rowOff>
    </xdr:from>
    <xdr:to>
      <xdr:col>50</xdr:col>
      <xdr:colOff>165100</xdr:colOff>
      <xdr:row>105</xdr:row>
      <xdr:rowOff>10585</xdr:rowOff>
    </xdr:to>
    <xdr:sp macro="" textlink="">
      <xdr:nvSpPr>
        <xdr:cNvPr id="471" name="楕円 470"/>
        <xdr:cNvSpPr/>
      </xdr:nvSpPr>
      <xdr:spPr>
        <a:xfrm>
          <a:off x="9588500" y="179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123558</xdr:rowOff>
    </xdr:from>
    <xdr:to>
      <xdr:col>55</xdr:col>
      <xdr:colOff>0</xdr:colOff>
      <xdr:row>104</xdr:row>
      <xdr:rowOff>131235</xdr:rowOff>
    </xdr:to>
    <xdr:cxnSp macro="">
      <xdr:nvCxnSpPr>
        <xdr:cNvPr id="472" name="直線コネクタ 471"/>
        <xdr:cNvCxnSpPr/>
      </xdr:nvCxnSpPr>
      <xdr:spPr>
        <a:xfrm flipV="1">
          <a:off x="9639300" y="17954358"/>
          <a:ext cx="8382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87407</xdr:rowOff>
    </xdr:from>
    <xdr:to>
      <xdr:col>46</xdr:col>
      <xdr:colOff>38100</xdr:colOff>
      <xdr:row>105</xdr:row>
      <xdr:rowOff>17557</xdr:rowOff>
    </xdr:to>
    <xdr:sp macro="" textlink="">
      <xdr:nvSpPr>
        <xdr:cNvPr id="473" name="楕円 472"/>
        <xdr:cNvSpPr/>
      </xdr:nvSpPr>
      <xdr:spPr>
        <a:xfrm>
          <a:off x="8699500" y="1791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131235</xdr:rowOff>
    </xdr:from>
    <xdr:to>
      <xdr:col>50</xdr:col>
      <xdr:colOff>114300</xdr:colOff>
      <xdr:row>104</xdr:row>
      <xdr:rowOff>138207</xdr:rowOff>
    </xdr:to>
    <xdr:cxnSp macro="">
      <xdr:nvCxnSpPr>
        <xdr:cNvPr id="474" name="直線コネクタ 473"/>
        <xdr:cNvCxnSpPr/>
      </xdr:nvCxnSpPr>
      <xdr:spPr>
        <a:xfrm flipV="1">
          <a:off x="8750300" y="17962035"/>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93638</xdr:rowOff>
    </xdr:from>
    <xdr:to>
      <xdr:col>41</xdr:col>
      <xdr:colOff>101600</xdr:colOff>
      <xdr:row>105</xdr:row>
      <xdr:rowOff>23788</xdr:rowOff>
    </xdr:to>
    <xdr:sp macro="" textlink="">
      <xdr:nvSpPr>
        <xdr:cNvPr id="475" name="楕円 474"/>
        <xdr:cNvSpPr/>
      </xdr:nvSpPr>
      <xdr:spPr>
        <a:xfrm>
          <a:off x="7810500" y="1792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138207</xdr:rowOff>
    </xdr:from>
    <xdr:to>
      <xdr:col>45</xdr:col>
      <xdr:colOff>177800</xdr:colOff>
      <xdr:row>104</xdr:row>
      <xdr:rowOff>144438</xdr:rowOff>
    </xdr:to>
    <xdr:cxnSp macro="">
      <xdr:nvCxnSpPr>
        <xdr:cNvPr id="476" name="直線コネクタ 475"/>
        <xdr:cNvCxnSpPr/>
      </xdr:nvCxnSpPr>
      <xdr:spPr>
        <a:xfrm flipV="1">
          <a:off x="7861300" y="17969007"/>
          <a:ext cx="8890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107372</xdr:rowOff>
    </xdr:from>
    <xdr:to>
      <xdr:col>36</xdr:col>
      <xdr:colOff>165100</xdr:colOff>
      <xdr:row>105</xdr:row>
      <xdr:rowOff>37522</xdr:rowOff>
    </xdr:to>
    <xdr:sp macro="" textlink="">
      <xdr:nvSpPr>
        <xdr:cNvPr id="477" name="楕円 476"/>
        <xdr:cNvSpPr/>
      </xdr:nvSpPr>
      <xdr:spPr>
        <a:xfrm>
          <a:off x="6921500" y="179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144438</xdr:rowOff>
    </xdr:from>
    <xdr:to>
      <xdr:col>41</xdr:col>
      <xdr:colOff>50800</xdr:colOff>
      <xdr:row>104</xdr:row>
      <xdr:rowOff>158172</xdr:rowOff>
    </xdr:to>
    <xdr:cxnSp macro="">
      <xdr:nvCxnSpPr>
        <xdr:cNvPr id="478" name="直線コネクタ 477"/>
        <xdr:cNvCxnSpPr/>
      </xdr:nvCxnSpPr>
      <xdr:spPr>
        <a:xfrm flipV="1">
          <a:off x="6972300" y="17975238"/>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17696</xdr:rowOff>
    </xdr:from>
    <xdr:ext cx="534377" cy="259045"/>
    <xdr:sp macro="" textlink="">
      <xdr:nvSpPr>
        <xdr:cNvPr id="479" name="n_1aveValue【港湾・漁港】&#10;一人当たり有形固定資産（償却資産）額"/>
        <xdr:cNvSpPr txBox="1"/>
      </xdr:nvSpPr>
      <xdr:spPr>
        <a:xfrm>
          <a:off x="9359411" y="18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1624</xdr:rowOff>
    </xdr:from>
    <xdr:ext cx="534377" cy="259045"/>
    <xdr:sp macro="" textlink="">
      <xdr:nvSpPr>
        <xdr:cNvPr id="480" name="n_2aveValue【港湾・漁港】&#10;一人当たり有形固定資産（償却資産）額"/>
        <xdr:cNvSpPr txBox="1"/>
      </xdr:nvSpPr>
      <xdr:spPr>
        <a:xfrm>
          <a:off x="84831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139812</xdr:rowOff>
    </xdr:from>
    <xdr:ext cx="534377" cy="259045"/>
    <xdr:sp macro="" textlink="">
      <xdr:nvSpPr>
        <xdr:cNvPr id="481" name="n_3aveValue【港湾・漁港】&#10;一人当たり有形固定資産（償却資産）額"/>
        <xdr:cNvSpPr txBox="1"/>
      </xdr:nvSpPr>
      <xdr:spPr>
        <a:xfrm>
          <a:off x="7594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71117</xdr:rowOff>
    </xdr:from>
    <xdr:ext cx="534377" cy="259045"/>
    <xdr:sp macro="" textlink="">
      <xdr:nvSpPr>
        <xdr:cNvPr id="482" name="n_4aveValue【港湾・漁港】&#10;一人当たり有形固定資産（償却資産）額"/>
        <xdr:cNvSpPr txBox="1"/>
      </xdr:nvSpPr>
      <xdr:spPr>
        <a:xfrm>
          <a:off x="6705111" y="173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103</xdr:row>
      <xdr:rowOff>27112</xdr:rowOff>
    </xdr:from>
    <xdr:ext cx="534377" cy="259045"/>
    <xdr:sp macro="" textlink="">
      <xdr:nvSpPr>
        <xdr:cNvPr id="483" name="n_1mainValue【港湾・漁港】&#10;一人当たり有形固定資産（償却資産）額"/>
        <xdr:cNvSpPr txBox="1"/>
      </xdr:nvSpPr>
      <xdr:spPr>
        <a:xfrm>
          <a:off x="9359411" y="1768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8684</xdr:rowOff>
    </xdr:from>
    <xdr:ext cx="534377" cy="259045"/>
    <xdr:sp macro="" textlink="">
      <xdr:nvSpPr>
        <xdr:cNvPr id="484" name="n_2mainValue【港湾・漁港】&#10;一人当たり有形固定資産（償却資産）額"/>
        <xdr:cNvSpPr txBox="1"/>
      </xdr:nvSpPr>
      <xdr:spPr>
        <a:xfrm>
          <a:off x="8483111" y="1801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14915</xdr:rowOff>
    </xdr:from>
    <xdr:ext cx="534377" cy="259045"/>
    <xdr:sp macro="" textlink="">
      <xdr:nvSpPr>
        <xdr:cNvPr id="485" name="n_3mainValue【港湾・漁港】&#10;一人当たり有形固定資産（償却資産）額"/>
        <xdr:cNvSpPr txBox="1"/>
      </xdr:nvSpPr>
      <xdr:spPr>
        <a:xfrm>
          <a:off x="7594111" y="1801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28649</xdr:rowOff>
    </xdr:from>
    <xdr:ext cx="534377" cy="259045"/>
    <xdr:sp macro="" textlink="">
      <xdr:nvSpPr>
        <xdr:cNvPr id="486" name="n_4mainValue【港湾・漁港】&#10;一人当たり有形固定資産（償却資産）額"/>
        <xdr:cNvSpPr txBox="1"/>
      </xdr:nvSpPr>
      <xdr:spPr>
        <a:xfrm>
          <a:off x="6705111" y="1803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7" name="テキスト ボックス 49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9" name="テキスト ボックス 49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9" name="テキスト ボックス 50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1" name="テキスト ボックス 51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513" name="直線コネクタ 512"/>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4"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5" name="直線コネクタ 514"/>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516"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17" name="直線コネクタ 516"/>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518" name="【認定こども園・幼稚園・保育所】&#10;有形固定資産減価償却率平均値テキスト"/>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519" name="フローチャート: 判断 518"/>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520" name="フローチャート: 判断 519"/>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521" name="フローチャート: 判断 520"/>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22" name="フローチャート: 判断 521"/>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523" name="フローチャート: 判断 522"/>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157661</xdr:rowOff>
    </xdr:from>
    <xdr:to>
      <xdr:col>85</xdr:col>
      <xdr:colOff>177800</xdr:colOff>
      <xdr:row>36</xdr:row>
      <xdr:rowOff>87811</xdr:rowOff>
    </xdr:to>
    <xdr:sp macro="" textlink="">
      <xdr:nvSpPr>
        <xdr:cNvPr id="529" name="楕円 528"/>
        <xdr:cNvSpPr/>
      </xdr:nvSpPr>
      <xdr:spPr>
        <a:xfrm>
          <a:off x="162687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9088</xdr:rowOff>
    </xdr:from>
    <xdr:ext cx="405111" cy="259045"/>
    <xdr:sp macro="" textlink="">
      <xdr:nvSpPr>
        <xdr:cNvPr id="530" name="【認定こども園・幼稚園・保育所】&#10;有形固定資産減価償却率該当値テキスト"/>
        <xdr:cNvSpPr txBox="1"/>
      </xdr:nvSpPr>
      <xdr:spPr>
        <a:xfrm>
          <a:off x="16357600" y="60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144599</xdr:rowOff>
    </xdr:from>
    <xdr:to>
      <xdr:col>81</xdr:col>
      <xdr:colOff>101600</xdr:colOff>
      <xdr:row>36</xdr:row>
      <xdr:rowOff>74749</xdr:rowOff>
    </xdr:to>
    <xdr:sp macro="" textlink="">
      <xdr:nvSpPr>
        <xdr:cNvPr id="531" name="楕円 530"/>
        <xdr:cNvSpPr/>
      </xdr:nvSpPr>
      <xdr:spPr>
        <a:xfrm>
          <a:off x="15430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23949</xdr:rowOff>
    </xdr:from>
    <xdr:to>
      <xdr:col>85</xdr:col>
      <xdr:colOff>127000</xdr:colOff>
      <xdr:row>36</xdr:row>
      <xdr:rowOff>37011</xdr:rowOff>
    </xdr:to>
    <xdr:cxnSp macro="">
      <xdr:nvCxnSpPr>
        <xdr:cNvPr id="532" name="直線コネクタ 531"/>
        <xdr:cNvCxnSpPr/>
      </xdr:nvCxnSpPr>
      <xdr:spPr>
        <a:xfrm>
          <a:off x="15481300" y="619614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9072</xdr:rowOff>
    </xdr:from>
    <xdr:to>
      <xdr:col>76</xdr:col>
      <xdr:colOff>165100</xdr:colOff>
      <xdr:row>36</xdr:row>
      <xdr:rowOff>110672</xdr:rowOff>
    </xdr:to>
    <xdr:sp macro="" textlink="">
      <xdr:nvSpPr>
        <xdr:cNvPr id="533" name="楕円 532"/>
        <xdr:cNvSpPr/>
      </xdr:nvSpPr>
      <xdr:spPr>
        <a:xfrm>
          <a:off x="14541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23949</xdr:rowOff>
    </xdr:from>
    <xdr:to>
      <xdr:col>81</xdr:col>
      <xdr:colOff>50800</xdr:colOff>
      <xdr:row>36</xdr:row>
      <xdr:rowOff>59872</xdr:rowOff>
    </xdr:to>
    <xdr:cxnSp macro="">
      <xdr:nvCxnSpPr>
        <xdr:cNvPr id="534" name="直線コネクタ 533"/>
        <xdr:cNvCxnSpPr/>
      </xdr:nvCxnSpPr>
      <xdr:spPr>
        <a:xfrm flipV="1">
          <a:off x="14592300" y="61961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123372</xdr:rowOff>
    </xdr:from>
    <xdr:to>
      <xdr:col>72</xdr:col>
      <xdr:colOff>38100</xdr:colOff>
      <xdr:row>37</xdr:row>
      <xdr:rowOff>53522</xdr:rowOff>
    </xdr:to>
    <xdr:sp macro="" textlink="">
      <xdr:nvSpPr>
        <xdr:cNvPr id="535" name="楕円 534"/>
        <xdr:cNvSpPr/>
      </xdr:nvSpPr>
      <xdr:spPr>
        <a:xfrm>
          <a:off x="13652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59872</xdr:rowOff>
    </xdr:from>
    <xdr:to>
      <xdr:col>76</xdr:col>
      <xdr:colOff>114300</xdr:colOff>
      <xdr:row>37</xdr:row>
      <xdr:rowOff>2722</xdr:rowOff>
    </xdr:to>
    <xdr:cxnSp macro="">
      <xdr:nvCxnSpPr>
        <xdr:cNvPr id="536" name="直線コネクタ 535"/>
        <xdr:cNvCxnSpPr/>
      </xdr:nvCxnSpPr>
      <xdr:spPr>
        <a:xfrm flipV="1">
          <a:off x="13703300" y="6232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136434</xdr:rowOff>
    </xdr:from>
    <xdr:to>
      <xdr:col>67</xdr:col>
      <xdr:colOff>101600</xdr:colOff>
      <xdr:row>37</xdr:row>
      <xdr:rowOff>66584</xdr:rowOff>
    </xdr:to>
    <xdr:sp macro="" textlink="">
      <xdr:nvSpPr>
        <xdr:cNvPr id="537" name="楕円 536"/>
        <xdr:cNvSpPr/>
      </xdr:nvSpPr>
      <xdr:spPr>
        <a:xfrm>
          <a:off x="12763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2722</xdr:rowOff>
    </xdr:from>
    <xdr:to>
      <xdr:col>71</xdr:col>
      <xdr:colOff>177800</xdr:colOff>
      <xdr:row>37</xdr:row>
      <xdr:rowOff>15784</xdr:rowOff>
    </xdr:to>
    <xdr:cxnSp macro="">
      <xdr:nvCxnSpPr>
        <xdr:cNvPr id="538" name="直線コネクタ 537"/>
        <xdr:cNvCxnSpPr/>
      </xdr:nvCxnSpPr>
      <xdr:spPr>
        <a:xfrm flipV="1">
          <a:off x="12814300" y="63463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167112</xdr:rowOff>
    </xdr:from>
    <xdr:ext cx="405111" cy="259045"/>
    <xdr:sp macro="" textlink="">
      <xdr:nvSpPr>
        <xdr:cNvPr id="539" name="n_1aveValue【認定こども園・幼稚園・保育所】&#10;有形固定資産減価償却率"/>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540" name="n_2aveValue【認定こども園・幼稚園・保育所】&#10;有形固定資産減価償却率"/>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541" name="n_3aveValue【認定こども園・幼稚園・保育所】&#10;有形固定資産減価償却率"/>
        <xdr:cNvSpPr txBox="1"/>
      </xdr:nvSpPr>
      <xdr:spPr>
        <a:xfrm>
          <a:off x="13500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542" name="n_4aveValue【認定こども園・幼稚園・保育所】&#10;有形固定資産減価償却率"/>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91276</xdr:rowOff>
    </xdr:from>
    <xdr:ext cx="405111" cy="259045"/>
    <xdr:sp macro="" textlink="">
      <xdr:nvSpPr>
        <xdr:cNvPr id="543" name="n_1mainValue【認定こども園・幼稚園・保育所】&#10;有形固定資産減価償却率"/>
        <xdr:cNvSpPr txBox="1"/>
      </xdr:nvSpPr>
      <xdr:spPr>
        <a:xfrm>
          <a:off x="152660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127199</xdr:rowOff>
    </xdr:from>
    <xdr:ext cx="405111" cy="259045"/>
    <xdr:sp macro="" textlink="">
      <xdr:nvSpPr>
        <xdr:cNvPr id="544" name="n_2mainValue【認定こども園・幼稚園・保育所】&#10;有形固定資産減価償却率"/>
        <xdr:cNvSpPr txBox="1"/>
      </xdr:nvSpPr>
      <xdr:spPr>
        <a:xfrm>
          <a:off x="14389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70049</xdr:rowOff>
    </xdr:from>
    <xdr:ext cx="405111" cy="259045"/>
    <xdr:sp macro="" textlink="">
      <xdr:nvSpPr>
        <xdr:cNvPr id="545" name="n_3mainValue【認定こども園・幼稚園・保育所】&#10;有形固定資産減価償却率"/>
        <xdr:cNvSpPr txBox="1"/>
      </xdr:nvSpPr>
      <xdr:spPr>
        <a:xfrm>
          <a:off x="13500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83111</xdr:rowOff>
    </xdr:from>
    <xdr:ext cx="405111" cy="259045"/>
    <xdr:sp macro="" textlink="">
      <xdr:nvSpPr>
        <xdr:cNvPr id="546" name="n_4mainValue【認定こども園・幼稚園・保育所】&#10;有形固定資産減価償却率"/>
        <xdr:cNvSpPr txBox="1"/>
      </xdr:nvSpPr>
      <xdr:spPr>
        <a:xfrm>
          <a:off x="12611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8" name="テキスト ボックス 5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0" name="テキスト ボックス 5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2" name="テキスト ボックス 5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4" name="テキスト ボックス 5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568" name="直線コネクタ 567"/>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69"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70" name="直線コネクタ 569"/>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571"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572" name="直線コネクタ 571"/>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47261</xdr:rowOff>
    </xdr:from>
    <xdr:ext cx="469744" cy="259045"/>
    <xdr:sp macro="" textlink="">
      <xdr:nvSpPr>
        <xdr:cNvPr id="573" name="【認定こども園・幼稚園・保育所】&#10;一人当たり面積平均値テキスト"/>
        <xdr:cNvSpPr txBox="1"/>
      </xdr:nvSpPr>
      <xdr:spPr>
        <a:xfrm>
          <a:off x="22199600" y="673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574" name="フローチャート: 判断 573"/>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575" name="フローチャート: 判断 574"/>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576" name="フローチャート: 判断 575"/>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577" name="フローチャート: 判断 576"/>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578" name="フローチャート: 判断 577"/>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130556</xdr:rowOff>
    </xdr:from>
    <xdr:to>
      <xdr:col>116</xdr:col>
      <xdr:colOff>114300</xdr:colOff>
      <xdr:row>35</xdr:row>
      <xdr:rowOff>60706</xdr:rowOff>
    </xdr:to>
    <xdr:sp macro="" textlink="">
      <xdr:nvSpPr>
        <xdr:cNvPr id="584" name="楕円 583"/>
        <xdr:cNvSpPr/>
      </xdr:nvSpPr>
      <xdr:spPr>
        <a:xfrm>
          <a:off x="221107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83583</xdr:rowOff>
    </xdr:from>
    <xdr:ext cx="469744" cy="259045"/>
    <xdr:sp macro="" textlink="">
      <xdr:nvSpPr>
        <xdr:cNvPr id="585" name="【認定こども園・幼稚園・保育所】&#10;一人当たり面積該当値テキスト"/>
        <xdr:cNvSpPr txBox="1"/>
      </xdr:nvSpPr>
      <xdr:spPr>
        <a:xfrm>
          <a:off x="22199600" y="591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144272</xdr:rowOff>
    </xdr:from>
    <xdr:to>
      <xdr:col>112</xdr:col>
      <xdr:colOff>38100</xdr:colOff>
      <xdr:row>35</xdr:row>
      <xdr:rowOff>74422</xdr:rowOff>
    </xdr:to>
    <xdr:sp macro="" textlink="">
      <xdr:nvSpPr>
        <xdr:cNvPr id="586" name="楕円 585"/>
        <xdr:cNvSpPr/>
      </xdr:nvSpPr>
      <xdr:spPr>
        <a:xfrm>
          <a:off x="21272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9906</xdr:rowOff>
    </xdr:from>
    <xdr:to>
      <xdr:col>116</xdr:col>
      <xdr:colOff>63500</xdr:colOff>
      <xdr:row>35</xdr:row>
      <xdr:rowOff>23622</xdr:rowOff>
    </xdr:to>
    <xdr:cxnSp macro="">
      <xdr:nvCxnSpPr>
        <xdr:cNvPr id="587" name="直線コネクタ 586"/>
        <xdr:cNvCxnSpPr/>
      </xdr:nvCxnSpPr>
      <xdr:spPr>
        <a:xfrm flipV="1">
          <a:off x="21323300" y="60106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148844</xdr:rowOff>
    </xdr:from>
    <xdr:to>
      <xdr:col>107</xdr:col>
      <xdr:colOff>101600</xdr:colOff>
      <xdr:row>35</xdr:row>
      <xdr:rowOff>78994</xdr:rowOff>
    </xdr:to>
    <xdr:sp macro="" textlink="">
      <xdr:nvSpPr>
        <xdr:cNvPr id="588" name="楕円 587"/>
        <xdr:cNvSpPr/>
      </xdr:nvSpPr>
      <xdr:spPr>
        <a:xfrm>
          <a:off x="20383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23622</xdr:rowOff>
    </xdr:from>
    <xdr:to>
      <xdr:col>111</xdr:col>
      <xdr:colOff>177800</xdr:colOff>
      <xdr:row>35</xdr:row>
      <xdr:rowOff>28194</xdr:rowOff>
    </xdr:to>
    <xdr:cxnSp macro="">
      <xdr:nvCxnSpPr>
        <xdr:cNvPr id="589" name="直線コネクタ 588"/>
        <xdr:cNvCxnSpPr/>
      </xdr:nvCxnSpPr>
      <xdr:spPr>
        <a:xfrm flipV="1">
          <a:off x="20434300" y="6024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87122</xdr:rowOff>
    </xdr:from>
    <xdr:to>
      <xdr:col>102</xdr:col>
      <xdr:colOff>165100</xdr:colOff>
      <xdr:row>36</xdr:row>
      <xdr:rowOff>17272</xdr:rowOff>
    </xdr:to>
    <xdr:sp macro="" textlink="">
      <xdr:nvSpPr>
        <xdr:cNvPr id="590" name="楕円 589"/>
        <xdr:cNvSpPr/>
      </xdr:nvSpPr>
      <xdr:spPr>
        <a:xfrm>
          <a:off x="19494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28194</xdr:rowOff>
    </xdr:from>
    <xdr:to>
      <xdr:col>107</xdr:col>
      <xdr:colOff>50800</xdr:colOff>
      <xdr:row>35</xdr:row>
      <xdr:rowOff>137922</xdr:rowOff>
    </xdr:to>
    <xdr:cxnSp macro="">
      <xdr:nvCxnSpPr>
        <xdr:cNvPr id="591" name="直線コネクタ 590"/>
        <xdr:cNvCxnSpPr/>
      </xdr:nvCxnSpPr>
      <xdr:spPr>
        <a:xfrm flipV="1">
          <a:off x="19545300" y="60289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137414</xdr:rowOff>
    </xdr:from>
    <xdr:to>
      <xdr:col>98</xdr:col>
      <xdr:colOff>38100</xdr:colOff>
      <xdr:row>36</xdr:row>
      <xdr:rowOff>67564</xdr:rowOff>
    </xdr:to>
    <xdr:sp macro="" textlink="">
      <xdr:nvSpPr>
        <xdr:cNvPr id="592" name="楕円 591"/>
        <xdr:cNvSpPr/>
      </xdr:nvSpPr>
      <xdr:spPr>
        <a:xfrm>
          <a:off x="18605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137922</xdr:rowOff>
    </xdr:from>
    <xdr:to>
      <xdr:col>102</xdr:col>
      <xdr:colOff>114300</xdr:colOff>
      <xdr:row>36</xdr:row>
      <xdr:rowOff>16764</xdr:rowOff>
    </xdr:to>
    <xdr:cxnSp macro="">
      <xdr:nvCxnSpPr>
        <xdr:cNvPr id="593" name="直線コネクタ 592"/>
        <xdr:cNvCxnSpPr/>
      </xdr:nvCxnSpPr>
      <xdr:spPr>
        <a:xfrm flipV="1">
          <a:off x="18656300" y="61386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170705</xdr:rowOff>
    </xdr:from>
    <xdr:ext cx="469744" cy="259045"/>
    <xdr:sp macro="" textlink="">
      <xdr:nvSpPr>
        <xdr:cNvPr id="594" name="n_1aveValue【認定こども園・幼稚園・保育所】&#10;一人当たり面積"/>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595" name="n_2aveValue【認定こども園・幼稚園・保育所】&#10;一人当たり面積"/>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596" name="n_3aveValue【認定こども園・幼稚園・保育所】&#10;一人当たり面積"/>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120413</xdr:rowOff>
    </xdr:from>
    <xdr:ext cx="469744" cy="259045"/>
    <xdr:sp macro="" textlink="">
      <xdr:nvSpPr>
        <xdr:cNvPr id="597" name="n_4aveValue【認定こども園・幼稚園・保育所】&#10;一人当たり面積"/>
        <xdr:cNvSpPr txBox="1"/>
      </xdr:nvSpPr>
      <xdr:spPr>
        <a:xfrm>
          <a:off x="18421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90949</xdr:rowOff>
    </xdr:from>
    <xdr:ext cx="469744" cy="259045"/>
    <xdr:sp macro="" textlink="">
      <xdr:nvSpPr>
        <xdr:cNvPr id="598" name="n_1mainValue【認定こども園・幼稚園・保育所】&#10;一人当たり面積"/>
        <xdr:cNvSpPr txBox="1"/>
      </xdr:nvSpPr>
      <xdr:spPr>
        <a:xfrm>
          <a:off x="21075727" y="57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95521</xdr:rowOff>
    </xdr:from>
    <xdr:ext cx="469744" cy="259045"/>
    <xdr:sp macro="" textlink="">
      <xdr:nvSpPr>
        <xdr:cNvPr id="599" name="n_2mainValue【認定こども園・幼稚園・保育所】&#10;一人当たり面積"/>
        <xdr:cNvSpPr txBox="1"/>
      </xdr:nvSpPr>
      <xdr:spPr>
        <a:xfrm>
          <a:off x="201994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33799</xdr:rowOff>
    </xdr:from>
    <xdr:ext cx="469744" cy="259045"/>
    <xdr:sp macro="" textlink="">
      <xdr:nvSpPr>
        <xdr:cNvPr id="600" name="n_3mainValue【認定こども園・幼稚園・保育所】&#10;一人当たり面積"/>
        <xdr:cNvSpPr txBox="1"/>
      </xdr:nvSpPr>
      <xdr:spPr>
        <a:xfrm>
          <a:off x="19310427" y="58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84091</xdr:rowOff>
    </xdr:from>
    <xdr:ext cx="469744" cy="259045"/>
    <xdr:sp macro="" textlink="">
      <xdr:nvSpPr>
        <xdr:cNvPr id="601" name="n_4mainValue【認定こども園・幼稚園・保育所】&#10;一人当たり面積"/>
        <xdr:cNvSpPr txBox="1"/>
      </xdr:nvSpPr>
      <xdr:spPr>
        <a:xfrm>
          <a:off x="18421427" y="59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4" name="テキスト ボックス 6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4" name="テキスト ボックス 6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628" name="直線コネクタ 627"/>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29"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30" name="直線コネクタ 629"/>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631"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632" name="直線コネクタ 631"/>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633" name="【学校施設】&#10;有形固定資産減価償却率平均値テキスト"/>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634" name="フローチャート: 判断 633"/>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35" name="フローチャート: 判断 634"/>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36" name="フローチャート: 判断 635"/>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37" name="フローチャート: 判断 636"/>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638" name="フローチャート: 判断 637"/>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127181</xdr:rowOff>
    </xdr:from>
    <xdr:to>
      <xdr:col>85</xdr:col>
      <xdr:colOff>177800</xdr:colOff>
      <xdr:row>58</xdr:row>
      <xdr:rowOff>57331</xdr:rowOff>
    </xdr:to>
    <xdr:sp macro="" textlink="">
      <xdr:nvSpPr>
        <xdr:cNvPr id="644" name="楕円 643"/>
        <xdr:cNvSpPr/>
      </xdr:nvSpPr>
      <xdr:spPr>
        <a:xfrm>
          <a:off x="162687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150058</xdr:rowOff>
    </xdr:from>
    <xdr:ext cx="405111" cy="259045"/>
    <xdr:sp macro="" textlink="">
      <xdr:nvSpPr>
        <xdr:cNvPr id="645" name="【学校施設】&#10;有形固定資産減価償却率該当値テキスト"/>
        <xdr:cNvSpPr txBox="1"/>
      </xdr:nvSpPr>
      <xdr:spPr>
        <a:xfrm>
          <a:off x="16357600" y="975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14515</xdr:rowOff>
    </xdr:from>
    <xdr:to>
      <xdr:col>81</xdr:col>
      <xdr:colOff>101600</xdr:colOff>
      <xdr:row>58</xdr:row>
      <xdr:rowOff>116115</xdr:rowOff>
    </xdr:to>
    <xdr:sp macro="" textlink="">
      <xdr:nvSpPr>
        <xdr:cNvPr id="646" name="楕円 645"/>
        <xdr:cNvSpPr/>
      </xdr:nvSpPr>
      <xdr:spPr>
        <a:xfrm>
          <a:off x="15430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xdr:rowOff>
    </xdr:from>
    <xdr:to>
      <xdr:col>85</xdr:col>
      <xdr:colOff>127000</xdr:colOff>
      <xdr:row>58</xdr:row>
      <xdr:rowOff>65315</xdr:rowOff>
    </xdr:to>
    <xdr:cxnSp macro="">
      <xdr:nvCxnSpPr>
        <xdr:cNvPr id="647" name="直線コネクタ 646"/>
        <xdr:cNvCxnSpPr/>
      </xdr:nvCxnSpPr>
      <xdr:spPr>
        <a:xfrm flipV="1">
          <a:off x="15481300" y="995063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14515</xdr:rowOff>
    </xdr:from>
    <xdr:to>
      <xdr:col>76</xdr:col>
      <xdr:colOff>165100</xdr:colOff>
      <xdr:row>56</xdr:row>
      <xdr:rowOff>116115</xdr:rowOff>
    </xdr:to>
    <xdr:sp macro="" textlink="">
      <xdr:nvSpPr>
        <xdr:cNvPr id="648" name="楕円 647"/>
        <xdr:cNvSpPr/>
      </xdr:nvSpPr>
      <xdr:spPr>
        <a:xfrm>
          <a:off x="14541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65315</xdr:rowOff>
    </xdr:from>
    <xdr:to>
      <xdr:col>81</xdr:col>
      <xdr:colOff>50800</xdr:colOff>
      <xdr:row>58</xdr:row>
      <xdr:rowOff>65315</xdr:rowOff>
    </xdr:to>
    <xdr:cxnSp macro="">
      <xdr:nvCxnSpPr>
        <xdr:cNvPr id="649" name="直線コネクタ 648"/>
        <xdr:cNvCxnSpPr/>
      </xdr:nvCxnSpPr>
      <xdr:spPr>
        <a:xfrm>
          <a:off x="14592300" y="966651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650" name="楕円 649"/>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65315</xdr:rowOff>
    </xdr:from>
    <xdr:to>
      <xdr:col>76</xdr:col>
      <xdr:colOff>114300</xdr:colOff>
      <xdr:row>58</xdr:row>
      <xdr:rowOff>0</xdr:rowOff>
    </xdr:to>
    <xdr:cxnSp macro="">
      <xdr:nvCxnSpPr>
        <xdr:cNvPr id="651" name="直線コネクタ 650"/>
        <xdr:cNvCxnSpPr/>
      </xdr:nvCxnSpPr>
      <xdr:spPr>
        <a:xfrm flipV="1">
          <a:off x="13703300" y="96665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87993</xdr:rowOff>
    </xdr:from>
    <xdr:to>
      <xdr:col>67</xdr:col>
      <xdr:colOff>101600</xdr:colOff>
      <xdr:row>58</xdr:row>
      <xdr:rowOff>18143</xdr:rowOff>
    </xdr:to>
    <xdr:sp macro="" textlink="">
      <xdr:nvSpPr>
        <xdr:cNvPr id="652" name="楕円 651"/>
        <xdr:cNvSpPr/>
      </xdr:nvSpPr>
      <xdr:spPr>
        <a:xfrm>
          <a:off x="12763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138793</xdr:rowOff>
    </xdr:from>
    <xdr:to>
      <xdr:col>71</xdr:col>
      <xdr:colOff>177800</xdr:colOff>
      <xdr:row>58</xdr:row>
      <xdr:rowOff>0</xdr:rowOff>
    </xdr:to>
    <xdr:cxnSp macro="">
      <xdr:nvCxnSpPr>
        <xdr:cNvPr id="653" name="直線コネクタ 652"/>
        <xdr:cNvCxnSpPr/>
      </xdr:nvCxnSpPr>
      <xdr:spPr>
        <a:xfrm>
          <a:off x="12814300" y="9911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54"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655"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656" name="n_3aveValue【学校施設】&#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657" name="n_4aveValue【学校施設】&#10;有形固定資産減価償却率"/>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132642</xdr:rowOff>
    </xdr:from>
    <xdr:ext cx="405111" cy="259045"/>
    <xdr:sp macro="" textlink="">
      <xdr:nvSpPr>
        <xdr:cNvPr id="658" name="n_1mainValue【学校施設】&#10;有形固定資産減価償却率"/>
        <xdr:cNvSpPr txBox="1"/>
      </xdr:nvSpPr>
      <xdr:spPr>
        <a:xfrm>
          <a:off x="15266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132642</xdr:rowOff>
    </xdr:from>
    <xdr:ext cx="405111" cy="259045"/>
    <xdr:sp macro="" textlink="">
      <xdr:nvSpPr>
        <xdr:cNvPr id="659" name="n_2mainValue【学校施設】&#10;有形固定資産減価償却率"/>
        <xdr:cNvSpPr txBox="1"/>
      </xdr:nvSpPr>
      <xdr:spPr>
        <a:xfrm>
          <a:off x="143897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660" name="n_3mainValue【学校施設】&#10;有形固定資産減価償却率"/>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34670</xdr:rowOff>
    </xdr:from>
    <xdr:ext cx="405111" cy="259045"/>
    <xdr:sp macro="" textlink="">
      <xdr:nvSpPr>
        <xdr:cNvPr id="661" name="n_4mainValue【学校施設】&#10;有形固定資産減価償却率"/>
        <xdr:cNvSpPr txBox="1"/>
      </xdr:nvSpPr>
      <xdr:spPr>
        <a:xfrm>
          <a:off x="126117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686" name="直線コネクタ 685"/>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687"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688" name="直線コネクタ 687"/>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689"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690" name="直線コネクタ 689"/>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691" name="【学校施設】&#10;一人当たり面積平均値テキスト"/>
        <xdr:cNvSpPr txBox="1"/>
      </xdr:nvSpPr>
      <xdr:spPr>
        <a:xfrm>
          <a:off x="221996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692" name="フローチャート: 判断 691"/>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3" name="フローチャート: 判断 692"/>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94" name="フローチャート: 判断 693"/>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695" name="フローチャート: 判断 694"/>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696" name="フローチャート: 判断 695"/>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12700</xdr:rowOff>
    </xdr:from>
    <xdr:to>
      <xdr:col>116</xdr:col>
      <xdr:colOff>114300</xdr:colOff>
      <xdr:row>55</xdr:row>
      <xdr:rowOff>114300</xdr:rowOff>
    </xdr:to>
    <xdr:sp macro="" textlink="">
      <xdr:nvSpPr>
        <xdr:cNvPr id="702" name="楕円 701"/>
        <xdr:cNvSpPr/>
      </xdr:nvSpPr>
      <xdr:spPr>
        <a:xfrm>
          <a:off x="22110700" y="94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137177</xdr:rowOff>
    </xdr:from>
    <xdr:ext cx="469744" cy="259045"/>
    <xdr:sp macro="" textlink="">
      <xdr:nvSpPr>
        <xdr:cNvPr id="703" name="【学校施設】&#10;一人当たり面積該当値テキスト"/>
        <xdr:cNvSpPr txBox="1"/>
      </xdr:nvSpPr>
      <xdr:spPr>
        <a:xfrm>
          <a:off x="221996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3810</xdr:rowOff>
    </xdr:from>
    <xdr:to>
      <xdr:col>112</xdr:col>
      <xdr:colOff>38100</xdr:colOff>
      <xdr:row>55</xdr:row>
      <xdr:rowOff>105410</xdr:rowOff>
    </xdr:to>
    <xdr:sp macro="" textlink="">
      <xdr:nvSpPr>
        <xdr:cNvPr id="704" name="楕円 703"/>
        <xdr:cNvSpPr/>
      </xdr:nvSpPr>
      <xdr:spPr>
        <a:xfrm>
          <a:off x="212725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54610</xdr:rowOff>
    </xdr:from>
    <xdr:to>
      <xdr:col>116</xdr:col>
      <xdr:colOff>63500</xdr:colOff>
      <xdr:row>55</xdr:row>
      <xdr:rowOff>63500</xdr:rowOff>
    </xdr:to>
    <xdr:cxnSp macro="">
      <xdr:nvCxnSpPr>
        <xdr:cNvPr id="705" name="直線コネクタ 704"/>
        <xdr:cNvCxnSpPr/>
      </xdr:nvCxnSpPr>
      <xdr:spPr>
        <a:xfrm>
          <a:off x="21323300" y="948436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128270</xdr:rowOff>
    </xdr:from>
    <xdr:to>
      <xdr:col>107</xdr:col>
      <xdr:colOff>101600</xdr:colOff>
      <xdr:row>55</xdr:row>
      <xdr:rowOff>58420</xdr:rowOff>
    </xdr:to>
    <xdr:sp macro="" textlink="">
      <xdr:nvSpPr>
        <xdr:cNvPr id="706" name="楕円 705"/>
        <xdr:cNvSpPr/>
      </xdr:nvSpPr>
      <xdr:spPr>
        <a:xfrm>
          <a:off x="203835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7620</xdr:rowOff>
    </xdr:from>
    <xdr:to>
      <xdr:col>111</xdr:col>
      <xdr:colOff>177800</xdr:colOff>
      <xdr:row>55</xdr:row>
      <xdr:rowOff>54610</xdr:rowOff>
    </xdr:to>
    <xdr:cxnSp macro="">
      <xdr:nvCxnSpPr>
        <xdr:cNvPr id="707" name="直線コネクタ 706"/>
        <xdr:cNvCxnSpPr/>
      </xdr:nvCxnSpPr>
      <xdr:spPr>
        <a:xfrm>
          <a:off x="20434300" y="943737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149860</xdr:rowOff>
    </xdr:from>
    <xdr:to>
      <xdr:col>102</xdr:col>
      <xdr:colOff>165100</xdr:colOff>
      <xdr:row>56</xdr:row>
      <xdr:rowOff>80010</xdr:rowOff>
    </xdr:to>
    <xdr:sp macro="" textlink="">
      <xdr:nvSpPr>
        <xdr:cNvPr id="708" name="楕円 707"/>
        <xdr:cNvSpPr/>
      </xdr:nvSpPr>
      <xdr:spPr>
        <a:xfrm>
          <a:off x="194945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7620</xdr:rowOff>
    </xdr:from>
    <xdr:to>
      <xdr:col>107</xdr:col>
      <xdr:colOff>50800</xdr:colOff>
      <xdr:row>56</xdr:row>
      <xdr:rowOff>29210</xdr:rowOff>
    </xdr:to>
    <xdr:cxnSp macro="">
      <xdr:nvCxnSpPr>
        <xdr:cNvPr id="709" name="直線コネクタ 708"/>
        <xdr:cNvCxnSpPr/>
      </xdr:nvCxnSpPr>
      <xdr:spPr>
        <a:xfrm flipV="1">
          <a:off x="19545300" y="943737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109220</xdr:rowOff>
    </xdr:from>
    <xdr:to>
      <xdr:col>98</xdr:col>
      <xdr:colOff>38100</xdr:colOff>
      <xdr:row>57</xdr:row>
      <xdr:rowOff>39370</xdr:rowOff>
    </xdr:to>
    <xdr:sp macro="" textlink="">
      <xdr:nvSpPr>
        <xdr:cNvPr id="710" name="楕円 709"/>
        <xdr:cNvSpPr/>
      </xdr:nvSpPr>
      <xdr:spPr>
        <a:xfrm>
          <a:off x="18605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29210</xdr:rowOff>
    </xdr:from>
    <xdr:to>
      <xdr:col>102</xdr:col>
      <xdr:colOff>114300</xdr:colOff>
      <xdr:row>56</xdr:row>
      <xdr:rowOff>160020</xdr:rowOff>
    </xdr:to>
    <xdr:cxnSp macro="">
      <xdr:nvCxnSpPr>
        <xdr:cNvPr id="711" name="直線コネクタ 710"/>
        <xdr:cNvCxnSpPr/>
      </xdr:nvCxnSpPr>
      <xdr:spPr>
        <a:xfrm flipV="1">
          <a:off x="18656300" y="9630410"/>
          <a:ext cx="8890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712" name="n_1aveValue【学校施設】&#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713" name="n_2aveValue【学校施設】&#10;一人当たり面積"/>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160037</xdr:rowOff>
    </xdr:from>
    <xdr:ext cx="469744" cy="259045"/>
    <xdr:sp macro="" textlink="">
      <xdr:nvSpPr>
        <xdr:cNvPr id="714" name="n_3aveValue【学校施設】&#10;一人当たり面積"/>
        <xdr:cNvSpPr txBox="1"/>
      </xdr:nvSpPr>
      <xdr:spPr>
        <a:xfrm>
          <a:off x="19310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152417</xdr:rowOff>
    </xdr:from>
    <xdr:ext cx="469744" cy="259045"/>
    <xdr:sp macro="" textlink="">
      <xdr:nvSpPr>
        <xdr:cNvPr id="715" name="n_4aveValue【学校施設】&#10;一人当たり面積"/>
        <xdr:cNvSpPr txBox="1"/>
      </xdr:nvSpPr>
      <xdr:spPr>
        <a:xfrm>
          <a:off x="184214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121937</xdr:rowOff>
    </xdr:from>
    <xdr:ext cx="469744" cy="259045"/>
    <xdr:sp macro="" textlink="">
      <xdr:nvSpPr>
        <xdr:cNvPr id="716" name="n_1mainValue【学校施設】&#10;一人当たり面積"/>
        <xdr:cNvSpPr txBox="1"/>
      </xdr:nvSpPr>
      <xdr:spPr>
        <a:xfrm>
          <a:off x="21075727"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74947</xdr:rowOff>
    </xdr:from>
    <xdr:ext cx="469744" cy="259045"/>
    <xdr:sp macro="" textlink="">
      <xdr:nvSpPr>
        <xdr:cNvPr id="717" name="n_2mainValue【学校施設】&#10;一人当たり面積"/>
        <xdr:cNvSpPr txBox="1"/>
      </xdr:nvSpPr>
      <xdr:spPr>
        <a:xfrm>
          <a:off x="20199427" y="916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96537</xdr:rowOff>
    </xdr:from>
    <xdr:ext cx="469744" cy="259045"/>
    <xdr:sp macro="" textlink="">
      <xdr:nvSpPr>
        <xdr:cNvPr id="718" name="n_3mainValue【学校施設】&#10;一人当たり面積"/>
        <xdr:cNvSpPr txBox="1"/>
      </xdr:nvSpPr>
      <xdr:spPr>
        <a:xfrm>
          <a:off x="19310427" y="935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55897</xdr:rowOff>
    </xdr:from>
    <xdr:ext cx="469744" cy="259045"/>
    <xdr:sp macro="" textlink="">
      <xdr:nvSpPr>
        <xdr:cNvPr id="719" name="n_4mainValue【学校施設】&#10;一人当たり面積"/>
        <xdr:cNvSpPr txBox="1"/>
      </xdr:nvSpPr>
      <xdr:spPr>
        <a:xfrm>
          <a:off x="18421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744" name="直線コネクタ 743"/>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747" name="【児童館】&#10;有形固定資産減価償却率最大値テキスト"/>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748" name="直線コネクタ 747"/>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43832</xdr:rowOff>
    </xdr:from>
    <xdr:ext cx="405111" cy="259045"/>
    <xdr:sp macro="" textlink="">
      <xdr:nvSpPr>
        <xdr:cNvPr id="749" name="【児童館】&#10;有形固定資産減価償却率平均値テキスト"/>
        <xdr:cNvSpPr txBox="1"/>
      </xdr:nvSpPr>
      <xdr:spPr>
        <a:xfrm>
          <a:off x="16357600" y="1393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750" name="フローチャート: 判断 749"/>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751" name="フローチャート: 判断 750"/>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2" name="フローチャート: 判断 751"/>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753" name="フローチャート: 判断 752"/>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754" name="フローチャート: 判断 753"/>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29211</xdr:rowOff>
    </xdr:from>
    <xdr:to>
      <xdr:col>85</xdr:col>
      <xdr:colOff>177800</xdr:colOff>
      <xdr:row>79</xdr:row>
      <xdr:rowOff>130811</xdr:rowOff>
    </xdr:to>
    <xdr:sp macro="" textlink="">
      <xdr:nvSpPr>
        <xdr:cNvPr id="760" name="楕円 759"/>
        <xdr:cNvSpPr/>
      </xdr:nvSpPr>
      <xdr:spPr>
        <a:xfrm>
          <a:off x="162687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52088</xdr:rowOff>
    </xdr:from>
    <xdr:ext cx="405111" cy="259045"/>
    <xdr:sp macro="" textlink="">
      <xdr:nvSpPr>
        <xdr:cNvPr id="761" name="【児童館】&#10;有形固定資産減価償却率該当値テキスト"/>
        <xdr:cNvSpPr txBox="1"/>
      </xdr:nvSpPr>
      <xdr:spPr>
        <a:xfrm>
          <a:off x="16357600"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158750</xdr:rowOff>
    </xdr:from>
    <xdr:to>
      <xdr:col>81</xdr:col>
      <xdr:colOff>101600</xdr:colOff>
      <xdr:row>79</xdr:row>
      <xdr:rowOff>88900</xdr:rowOff>
    </xdr:to>
    <xdr:sp macro="" textlink="">
      <xdr:nvSpPr>
        <xdr:cNvPr id="762" name="楕円 761"/>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38100</xdr:rowOff>
    </xdr:from>
    <xdr:to>
      <xdr:col>85</xdr:col>
      <xdr:colOff>127000</xdr:colOff>
      <xdr:row>79</xdr:row>
      <xdr:rowOff>80011</xdr:rowOff>
    </xdr:to>
    <xdr:cxnSp macro="">
      <xdr:nvCxnSpPr>
        <xdr:cNvPr id="763" name="直線コネクタ 762"/>
        <xdr:cNvCxnSpPr/>
      </xdr:nvCxnSpPr>
      <xdr:spPr>
        <a:xfrm>
          <a:off x="15481300" y="135826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118745</xdr:rowOff>
    </xdr:from>
    <xdr:to>
      <xdr:col>76</xdr:col>
      <xdr:colOff>165100</xdr:colOff>
      <xdr:row>79</xdr:row>
      <xdr:rowOff>48895</xdr:rowOff>
    </xdr:to>
    <xdr:sp macro="" textlink="">
      <xdr:nvSpPr>
        <xdr:cNvPr id="764" name="楕円 763"/>
        <xdr:cNvSpPr/>
      </xdr:nvSpPr>
      <xdr:spPr>
        <a:xfrm>
          <a:off x="14541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169545</xdr:rowOff>
    </xdr:from>
    <xdr:to>
      <xdr:col>81</xdr:col>
      <xdr:colOff>50800</xdr:colOff>
      <xdr:row>79</xdr:row>
      <xdr:rowOff>38100</xdr:rowOff>
    </xdr:to>
    <xdr:cxnSp macro="">
      <xdr:nvCxnSpPr>
        <xdr:cNvPr id="765" name="直線コネクタ 764"/>
        <xdr:cNvCxnSpPr/>
      </xdr:nvCxnSpPr>
      <xdr:spPr>
        <a:xfrm>
          <a:off x="14592300" y="13542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78739</xdr:rowOff>
    </xdr:from>
    <xdr:to>
      <xdr:col>72</xdr:col>
      <xdr:colOff>38100</xdr:colOff>
      <xdr:row>79</xdr:row>
      <xdr:rowOff>8889</xdr:rowOff>
    </xdr:to>
    <xdr:sp macro="" textlink="">
      <xdr:nvSpPr>
        <xdr:cNvPr id="766" name="楕円 765"/>
        <xdr:cNvSpPr/>
      </xdr:nvSpPr>
      <xdr:spPr>
        <a:xfrm>
          <a:off x="1365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129539</xdr:rowOff>
    </xdr:from>
    <xdr:to>
      <xdr:col>76</xdr:col>
      <xdr:colOff>114300</xdr:colOff>
      <xdr:row>78</xdr:row>
      <xdr:rowOff>169545</xdr:rowOff>
    </xdr:to>
    <xdr:cxnSp macro="">
      <xdr:nvCxnSpPr>
        <xdr:cNvPr id="767" name="直線コネクタ 766"/>
        <xdr:cNvCxnSpPr/>
      </xdr:nvCxnSpPr>
      <xdr:spPr>
        <a:xfrm>
          <a:off x="13703300" y="135026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38736</xdr:rowOff>
    </xdr:from>
    <xdr:to>
      <xdr:col>67</xdr:col>
      <xdr:colOff>101600</xdr:colOff>
      <xdr:row>78</xdr:row>
      <xdr:rowOff>140336</xdr:rowOff>
    </xdr:to>
    <xdr:sp macro="" textlink="">
      <xdr:nvSpPr>
        <xdr:cNvPr id="768" name="楕円 767"/>
        <xdr:cNvSpPr/>
      </xdr:nvSpPr>
      <xdr:spPr>
        <a:xfrm>
          <a:off x="12763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89536</xdr:rowOff>
    </xdr:from>
    <xdr:to>
      <xdr:col>71</xdr:col>
      <xdr:colOff>177800</xdr:colOff>
      <xdr:row>78</xdr:row>
      <xdr:rowOff>129539</xdr:rowOff>
    </xdr:to>
    <xdr:cxnSp macro="">
      <xdr:nvCxnSpPr>
        <xdr:cNvPr id="769" name="直線コネクタ 768"/>
        <xdr:cNvCxnSpPr/>
      </xdr:nvCxnSpPr>
      <xdr:spPr>
        <a:xfrm>
          <a:off x="12814300" y="134626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150513</xdr:rowOff>
    </xdr:from>
    <xdr:ext cx="405111" cy="259045"/>
    <xdr:sp macro="" textlink="">
      <xdr:nvSpPr>
        <xdr:cNvPr id="770" name="n_1aveValue【児童館】&#10;有形固定資産減価償却率"/>
        <xdr:cNvSpPr txBox="1"/>
      </xdr:nvSpPr>
      <xdr:spPr>
        <a:xfrm>
          <a:off x="15266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71" name="n_2aveValue【児童館】&#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772" name="n_3aveValue【児童館】&#10;有形固定資産減価償却率"/>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62882</xdr:rowOff>
    </xdr:from>
    <xdr:ext cx="405111" cy="259045"/>
    <xdr:sp macro="" textlink="">
      <xdr:nvSpPr>
        <xdr:cNvPr id="773" name="n_4aveValue【児童館】&#10;有形固定資産減価償却率"/>
        <xdr:cNvSpPr txBox="1"/>
      </xdr:nvSpPr>
      <xdr:spPr>
        <a:xfrm>
          <a:off x="12611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105427</xdr:rowOff>
    </xdr:from>
    <xdr:ext cx="405111" cy="259045"/>
    <xdr:sp macro="" textlink="">
      <xdr:nvSpPr>
        <xdr:cNvPr id="774" name="n_1mainValue【児童館】&#10;有形固定資産減価償却率"/>
        <xdr:cNvSpPr txBox="1"/>
      </xdr:nvSpPr>
      <xdr:spPr>
        <a:xfrm>
          <a:off x="15266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65422</xdr:rowOff>
    </xdr:from>
    <xdr:ext cx="405111" cy="259045"/>
    <xdr:sp macro="" textlink="">
      <xdr:nvSpPr>
        <xdr:cNvPr id="775" name="n_2mainValue【児童館】&#10;有形固定資産減価償却率"/>
        <xdr:cNvSpPr txBox="1"/>
      </xdr:nvSpPr>
      <xdr:spPr>
        <a:xfrm>
          <a:off x="14389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25416</xdr:rowOff>
    </xdr:from>
    <xdr:ext cx="405111" cy="259045"/>
    <xdr:sp macro="" textlink="">
      <xdr:nvSpPr>
        <xdr:cNvPr id="776" name="n_3mainValue【児童館】&#10;有形固定資産減価償却率"/>
        <xdr:cNvSpPr txBox="1"/>
      </xdr:nvSpPr>
      <xdr:spPr>
        <a:xfrm>
          <a:off x="13500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156863</xdr:rowOff>
    </xdr:from>
    <xdr:ext cx="405111" cy="259045"/>
    <xdr:sp macro="" textlink="">
      <xdr:nvSpPr>
        <xdr:cNvPr id="777" name="n_4mainValue【児童館】&#10;有形固定資産減価償却率"/>
        <xdr:cNvSpPr txBox="1"/>
      </xdr:nvSpPr>
      <xdr:spPr>
        <a:xfrm>
          <a:off x="126117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801" name="直線コネクタ 800"/>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80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805" name="直線コネクタ 80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806"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807" name="フローチャート: 判断 806"/>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08" name="フローチャート: 判断 807"/>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809" name="フローチャート: 判断 808"/>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0" name="フローチャート: 判断 809"/>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11" name="フローチャート: 判断 810"/>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17" name="楕円 816"/>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818"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819" name="楕円 818"/>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820" name="直線コネクタ 819"/>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821" name="楕円 820"/>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822" name="直線コネクタ 821"/>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23" name="楕円 822"/>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824" name="直線コネクタ 823"/>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25" name="楕円 824"/>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38100</xdr:rowOff>
    </xdr:to>
    <xdr:cxnSp macro="">
      <xdr:nvCxnSpPr>
        <xdr:cNvPr id="826" name="直線コネクタ 825"/>
        <xdr:cNvCxnSpPr/>
      </xdr:nvCxnSpPr>
      <xdr:spPr>
        <a:xfrm flipV="1">
          <a:off x="18656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27"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828"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29"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30" name="n_4ave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831"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32" name="n_2main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3" name="n_3main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4" name="n_4main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6" name="直線コネクタ 8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7" name="テキスト ボックス 84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8" name="直線コネクタ 8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9" name="テキスト ボックス 8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0" name="直線コネクタ 8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1" name="テキスト ボックス 8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2" name="直線コネクタ 8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3" name="テキスト ボックス 8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5" name="テキスト ボックス 8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857" name="直線コネクタ 856"/>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858"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859" name="直線コネクタ 858"/>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860"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861" name="直線コネクタ 860"/>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862" name="【公民館】&#10;有形固定資産減価償却率平均値テキスト"/>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863" name="フローチャート: 判断 862"/>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64" name="フローチャート: 判断 863"/>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865" name="フローチャート: 判断 864"/>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866" name="フローチャート: 判断 865"/>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867" name="フローチャート: 判断 866"/>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57404</xdr:rowOff>
    </xdr:from>
    <xdr:to>
      <xdr:col>85</xdr:col>
      <xdr:colOff>177800</xdr:colOff>
      <xdr:row>106</xdr:row>
      <xdr:rowOff>159004</xdr:rowOff>
    </xdr:to>
    <xdr:sp macro="" textlink="">
      <xdr:nvSpPr>
        <xdr:cNvPr id="873" name="楕円 872"/>
        <xdr:cNvSpPr/>
      </xdr:nvSpPr>
      <xdr:spPr>
        <a:xfrm>
          <a:off x="162687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35831</xdr:rowOff>
    </xdr:from>
    <xdr:ext cx="405111" cy="259045"/>
    <xdr:sp macro="" textlink="">
      <xdr:nvSpPr>
        <xdr:cNvPr id="874" name="【公民館】&#10;有形固定資産減価償却率該当値テキスト"/>
        <xdr:cNvSpPr txBox="1"/>
      </xdr:nvSpPr>
      <xdr:spPr>
        <a:xfrm>
          <a:off x="16357600" y="182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18542</xdr:rowOff>
    </xdr:from>
    <xdr:to>
      <xdr:col>81</xdr:col>
      <xdr:colOff>101600</xdr:colOff>
      <xdr:row>106</xdr:row>
      <xdr:rowOff>120142</xdr:rowOff>
    </xdr:to>
    <xdr:sp macro="" textlink="">
      <xdr:nvSpPr>
        <xdr:cNvPr id="875" name="楕円 874"/>
        <xdr:cNvSpPr/>
      </xdr:nvSpPr>
      <xdr:spPr>
        <a:xfrm>
          <a:off x="15430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69342</xdr:rowOff>
    </xdr:from>
    <xdr:to>
      <xdr:col>85</xdr:col>
      <xdr:colOff>127000</xdr:colOff>
      <xdr:row>106</xdr:row>
      <xdr:rowOff>108204</xdr:rowOff>
    </xdr:to>
    <xdr:cxnSp macro="">
      <xdr:nvCxnSpPr>
        <xdr:cNvPr id="876" name="直線コネクタ 875"/>
        <xdr:cNvCxnSpPr/>
      </xdr:nvCxnSpPr>
      <xdr:spPr>
        <a:xfrm>
          <a:off x="15481300" y="1824304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146558</xdr:rowOff>
    </xdr:from>
    <xdr:to>
      <xdr:col>76</xdr:col>
      <xdr:colOff>165100</xdr:colOff>
      <xdr:row>106</xdr:row>
      <xdr:rowOff>76708</xdr:rowOff>
    </xdr:to>
    <xdr:sp macro="" textlink="">
      <xdr:nvSpPr>
        <xdr:cNvPr id="877" name="楕円 876"/>
        <xdr:cNvSpPr/>
      </xdr:nvSpPr>
      <xdr:spPr>
        <a:xfrm>
          <a:off x="14541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25908</xdr:rowOff>
    </xdr:from>
    <xdr:to>
      <xdr:col>81</xdr:col>
      <xdr:colOff>50800</xdr:colOff>
      <xdr:row>106</xdr:row>
      <xdr:rowOff>69342</xdr:rowOff>
    </xdr:to>
    <xdr:cxnSp macro="">
      <xdr:nvCxnSpPr>
        <xdr:cNvPr id="878" name="直線コネクタ 877"/>
        <xdr:cNvCxnSpPr/>
      </xdr:nvCxnSpPr>
      <xdr:spPr>
        <a:xfrm>
          <a:off x="14592300" y="181996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xdr:rowOff>
    </xdr:from>
    <xdr:to>
      <xdr:col>72</xdr:col>
      <xdr:colOff>38100</xdr:colOff>
      <xdr:row>105</xdr:row>
      <xdr:rowOff>110998</xdr:rowOff>
    </xdr:to>
    <xdr:sp macro="" textlink="">
      <xdr:nvSpPr>
        <xdr:cNvPr id="879" name="楕円 878"/>
        <xdr:cNvSpPr/>
      </xdr:nvSpPr>
      <xdr:spPr>
        <a:xfrm>
          <a:off x="13652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60198</xdr:rowOff>
    </xdr:from>
    <xdr:to>
      <xdr:col>76</xdr:col>
      <xdr:colOff>114300</xdr:colOff>
      <xdr:row>106</xdr:row>
      <xdr:rowOff>25908</xdr:rowOff>
    </xdr:to>
    <xdr:cxnSp macro="">
      <xdr:nvCxnSpPr>
        <xdr:cNvPr id="880" name="直線コネクタ 879"/>
        <xdr:cNvCxnSpPr/>
      </xdr:nvCxnSpPr>
      <xdr:spPr>
        <a:xfrm>
          <a:off x="13703300" y="180624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43687</xdr:rowOff>
    </xdr:from>
    <xdr:to>
      <xdr:col>67</xdr:col>
      <xdr:colOff>101600</xdr:colOff>
      <xdr:row>105</xdr:row>
      <xdr:rowOff>145287</xdr:rowOff>
    </xdr:to>
    <xdr:sp macro="" textlink="">
      <xdr:nvSpPr>
        <xdr:cNvPr id="881" name="楕円 880"/>
        <xdr:cNvSpPr/>
      </xdr:nvSpPr>
      <xdr:spPr>
        <a:xfrm>
          <a:off x="127635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60198</xdr:rowOff>
    </xdr:from>
    <xdr:to>
      <xdr:col>71</xdr:col>
      <xdr:colOff>177800</xdr:colOff>
      <xdr:row>105</xdr:row>
      <xdr:rowOff>94487</xdr:rowOff>
    </xdr:to>
    <xdr:cxnSp macro="">
      <xdr:nvCxnSpPr>
        <xdr:cNvPr id="882" name="直線コネクタ 881"/>
        <xdr:cNvCxnSpPr/>
      </xdr:nvCxnSpPr>
      <xdr:spPr>
        <a:xfrm flipV="1">
          <a:off x="12814300" y="180624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83" name="n_1aveValue【公民館】&#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884"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885"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886" name="n_4aveValue【公民館】&#10;有形固定資産減価償却率"/>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111269</xdr:rowOff>
    </xdr:from>
    <xdr:ext cx="405111" cy="259045"/>
    <xdr:sp macro="" textlink="">
      <xdr:nvSpPr>
        <xdr:cNvPr id="887" name="n_1mainValue【公民館】&#10;有形固定資産減価償却率"/>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67835</xdr:rowOff>
    </xdr:from>
    <xdr:ext cx="405111" cy="259045"/>
    <xdr:sp macro="" textlink="">
      <xdr:nvSpPr>
        <xdr:cNvPr id="888" name="n_2mainValue【公民館】&#10;有形固定資産減価償却率"/>
        <xdr:cNvSpPr txBox="1"/>
      </xdr:nvSpPr>
      <xdr:spPr>
        <a:xfrm>
          <a:off x="14389744"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102125</xdr:rowOff>
    </xdr:from>
    <xdr:ext cx="405111" cy="259045"/>
    <xdr:sp macro="" textlink="">
      <xdr:nvSpPr>
        <xdr:cNvPr id="889" name="n_3mainValue【公民館】&#10;有形固定資産減価償却率"/>
        <xdr:cNvSpPr txBox="1"/>
      </xdr:nvSpPr>
      <xdr:spPr>
        <a:xfrm>
          <a:off x="13500744" y="1810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136414</xdr:rowOff>
    </xdr:from>
    <xdr:ext cx="405111" cy="259045"/>
    <xdr:sp macro="" textlink="">
      <xdr:nvSpPr>
        <xdr:cNvPr id="890" name="n_4mainValue【公民館】&#10;有形固定資産減価償却率"/>
        <xdr:cNvSpPr txBox="1"/>
      </xdr:nvSpPr>
      <xdr:spPr>
        <a:xfrm>
          <a:off x="12611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124206</xdr:rowOff>
    </xdr:from>
    <xdr:to>
      <xdr:col>116</xdr:col>
      <xdr:colOff>62864</xdr:colOff>
      <xdr:row>107</xdr:row>
      <xdr:rowOff>105918</xdr:rowOff>
    </xdr:to>
    <xdr:cxnSp macro="">
      <xdr:nvCxnSpPr>
        <xdr:cNvPr id="912" name="直線コネクタ 911"/>
        <xdr:cNvCxnSpPr/>
      </xdr:nvCxnSpPr>
      <xdr:spPr>
        <a:xfrm flipV="1">
          <a:off x="22160864" y="17783556"/>
          <a:ext cx="0" cy="66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13" name="【公民館】&#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14" name="直線コネクタ 91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70883</xdr:rowOff>
    </xdr:from>
    <xdr:ext cx="469744" cy="259045"/>
    <xdr:sp macro="" textlink="">
      <xdr:nvSpPr>
        <xdr:cNvPr id="915" name="【公民館】&#10;一人当たり面積最大値テキスト"/>
        <xdr:cNvSpPr txBox="1"/>
      </xdr:nvSpPr>
      <xdr:spPr>
        <a:xfrm>
          <a:off x="22199600" y="1755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124206</xdr:rowOff>
    </xdr:from>
    <xdr:to>
      <xdr:col>116</xdr:col>
      <xdr:colOff>152400</xdr:colOff>
      <xdr:row>103</xdr:row>
      <xdr:rowOff>124206</xdr:rowOff>
    </xdr:to>
    <xdr:cxnSp macro="">
      <xdr:nvCxnSpPr>
        <xdr:cNvPr id="916" name="直線コネクタ 915"/>
        <xdr:cNvCxnSpPr/>
      </xdr:nvCxnSpPr>
      <xdr:spPr>
        <a:xfrm>
          <a:off x="22072600" y="1778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143273</xdr:rowOff>
    </xdr:from>
    <xdr:ext cx="469744" cy="259045"/>
    <xdr:sp macro="" textlink="">
      <xdr:nvSpPr>
        <xdr:cNvPr id="917" name="【公民館】&#10;一人当たり面積平均値テキスト"/>
        <xdr:cNvSpPr txBox="1"/>
      </xdr:nvSpPr>
      <xdr:spPr>
        <a:xfrm>
          <a:off x="22199600" y="1814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918" name="フローチャート: 判断 917"/>
        <xdr:cNvSpPr/>
      </xdr:nvSpPr>
      <xdr:spPr>
        <a:xfrm>
          <a:off x="22110700" y="1816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919" name="フローチャート: 判断 918"/>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169418</xdr:rowOff>
    </xdr:from>
    <xdr:to>
      <xdr:col>107</xdr:col>
      <xdr:colOff>101600</xdr:colOff>
      <xdr:row>106</xdr:row>
      <xdr:rowOff>99568</xdr:rowOff>
    </xdr:to>
    <xdr:sp macro="" textlink="">
      <xdr:nvSpPr>
        <xdr:cNvPr id="920" name="フローチャート: 判断 919"/>
        <xdr:cNvSpPr/>
      </xdr:nvSpPr>
      <xdr:spPr>
        <a:xfrm>
          <a:off x="20383500" y="1817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7113</xdr:rowOff>
    </xdr:from>
    <xdr:to>
      <xdr:col>102</xdr:col>
      <xdr:colOff>165100</xdr:colOff>
      <xdr:row>106</xdr:row>
      <xdr:rowOff>108713</xdr:rowOff>
    </xdr:to>
    <xdr:sp macro="" textlink="">
      <xdr:nvSpPr>
        <xdr:cNvPr id="921" name="フローチャート: 判断 920"/>
        <xdr:cNvSpPr/>
      </xdr:nvSpPr>
      <xdr:spPr>
        <a:xfrm>
          <a:off x="19494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922" name="フローチャート: 判断 921"/>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96265</xdr:rowOff>
    </xdr:from>
    <xdr:to>
      <xdr:col>116</xdr:col>
      <xdr:colOff>114300</xdr:colOff>
      <xdr:row>104</xdr:row>
      <xdr:rowOff>26415</xdr:rowOff>
    </xdr:to>
    <xdr:sp macro="" textlink="">
      <xdr:nvSpPr>
        <xdr:cNvPr id="928" name="楕円 927"/>
        <xdr:cNvSpPr/>
      </xdr:nvSpPr>
      <xdr:spPr>
        <a:xfrm>
          <a:off x="221107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26432</xdr:rowOff>
    </xdr:from>
    <xdr:ext cx="469744" cy="259045"/>
    <xdr:sp macro="" textlink="">
      <xdr:nvSpPr>
        <xdr:cNvPr id="929" name="【公民館】&#10;一人当たり面積該当値テキスト"/>
        <xdr:cNvSpPr txBox="1"/>
      </xdr:nvSpPr>
      <xdr:spPr>
        <a:xfrm>
          <a:off x="22199600" y="1768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930" name="楕円 929"/>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147065</xdr:rowOff>
    </xdr:from>
    <xdr:to>
      <xdr:col>116</xdr:col>
      <xdr:colOff>63500</xdr:colOff>
      <xdr:row>103</xdr:row>
      <xdr:rowOff>156211</xdr:rowOff>
    </xdr:to>
    <xdr:cxnSp macro="">
      <xdr:nvCxnSpPr>
        <xdr:cNvPr id="931" name="直線コネクタ 930"/>
        <xdr:cNvCxnSpPr/>
      </xdr:nvCxnSpPr>
      <xdr:spPr>
        <a:xfrm flipV="1">
          <a:off x="21323300" y="178064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109982</xdr:rowOff>
    </xdr:from>
    <xdr:to>
      <xdr:col>107</xdr:col>
      <xdr:colOff>101600</xdr:colOff>
      <xdr:row>104</xdr:row>
      <xdr:rowOff>40132</xdr:rowOff>
    </xdr:to>
    <xdr:sp macro="" textlink="">
      <xdr:nvSpPr>
        <xdr:cNvPr id="932" name="楕円 931"/>
        <xdr:cNvSpPr/>
      </xdr:nvSpPr>
      <xdr:spPr>
        <a:xfrm>
          <a:off x="20383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156211</xdr:rowOff>
    </xdr:from>
    <xdr:to>
      <xdr:col>111</xdr:col>
      <xdr:colOff>177800</xdr:colOff>
      <xdr:row>103</xdr:row>
      <xdr:rowOff>160782</xdr:rowOff>
    </xdr:to>
    <xdr:cxnSp macro="">
      <xdr:nvCxnSpPr>
        <xdr:cNvPr id="933" name="直線コネクタ 932"/>
        <xdr:cNvCxnSpPr/>
      </xdr:nvCxnSpPr>
      <xdr:spPr>
        <a:xfrm flipV="1">
          <a:off x="20434300" y="178155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148844</xdr:rowOff>
    </xdr:from>
    <xdr:to>
      <xdr:col>102</xdr:col>
      <xdr:colOff>165100</xdr:colOff>
      <xdr:row>103</xdr:row>
      <xdr:rowOff>78994</xdr:rowOff>
    </xdr:to>
    <xdr:sp macro="" textlink="">
      <xdr:nvSpPr>
        <xdr:cNvPr id="934" name="楕円 933"/>
        <xdr:cNvSpPr/>
      </xdr:nvSpPr>
      <xdr:spPr>
        <a:xfrm>
          <a:off x="19494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28194</xdr:rowOff>
    </xdr:from>
    <xdr:to>
      <xdr:col>107</xdr:col>
      <xdr:colOff>50800</xdr:colOff>
      <xdr:row>103</xdr:row>
      <xdr:rowOff>160782</xdr:rowOff>
    </xdr:to>
    <xdr:cxnSp macro="">
      <xdr:nvCxnSpPr>
        <xdr:cNvPr id="935" name="直線コネクタ 934"/>
        <xdr:cNvCxnSpPr/>
      </xdr:nvCxnSpPr>
      <xdr:spPr>
        <a:xfrm>
          <a:off x="19545300" y="176875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96265</xdr:rowOff>
    </xdr:from>
    <xdr:to>
      <xdr:col>98</xdr:col>
      <xdr:colOff>38100</xdr:colOff>
      <xdr:row>100</xdr:row>
      <xdr:rowOff>26415</xdr:rowOff>
    </xdr:to>
    <xdr:sp macro="" textlink="">
      <xdr:nvSpPr>
        <xdr:cNvPr id="936" name="楕円 935"/>
        <xdr:cNvSpPr/>
      </xdr:nvSpPr>
      <xdr:spPr>
        <a:xfrm>
          <a:off x="18605500" y="170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147065</xdr:rowOff>
    </xdr:from>
    <xdr:to>
      <xdr:col>102</xdr:col>
      <xdr:colOff>114300</xdr:colOff>
      <xdr:row>103</xdr:row>
      <xdr:rowOff>28194</xdr:rowOff>
    </xdr:to>
    <xdr:cxnSp macro="">
      <xdr:nvCxnSpPr>
        <xdr:cNvPr id="937" name="直線コネクタ 936"/>
        <xdr:cNvCxnSpPr/>
      </xdr:nvCxnSpPr>
      <xdr:spPr>
        <a:xfrm>
          <a:off x="18656300" y="17120615"/>
          <a:ext cx="889000" cy="5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938" name="n_1aveValue【公民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90695</xdr:rowOff>
    </xdr:from>
    <xdr:ext cx="469744" cy="259045"/>
    <xdr:sp macro="" textlink="">
      <xdr:nvSpPr>
        <xdr:cNvPr id="939" name="n_2aveValue【公民館】&#10;一人当たり面積"/>
        <xdr:cNvSpPr txBox="1"/>
      </xdr:nvSpPr>
      <xdr:spPr>
        <a:xfrm>
          <a:off x="20199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99840</xdr:rowOff>
    </xdr:from>
    <xdr:ext cx="469744" cy="259045"/>
    <xdr:sp macro="" textlink="">
      <xdr:nvSpPr>
        <xdr:cNvPr id="940" name="n_3aveValue【公民館】&#10;一人当たり面積"/>
        <xdr:cNvSpPr txBox="1"/>
      </xdr:nvSpPr>
      <xdr:spPr>
        <a:xfrm>
          <a:off x="19310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941"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52088</xdr:rowOff>
    </xdr:from>
    <xdr:ext cx="469744" cy="259045"/>
    <xdr:sp macro="" textlink="">
      <xdr:nvSpPr>
        <xdr:cNvPr id="942" name="n_1mainValue【公民館】&#10;一人当たり面積"/>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56659</xdr:rowOff>
    </xdr:from>
    <xdr:ext cx="469744" cy="259045"/>
    <xdr:sp macro="" textlink="">
      <xdr:nvSpPr>
        <xdr:cNvPr id="943" name="n_2mainValue【公民館】&#10;一人当たり面積"/>
        <xdr:cNvSpPr txBox="1"/>
      </xdr:nvSpPr>
      <xdr:spPr>
        <a:xfrm>
          <a:off x="20199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95521</xdr:rowOff>
    </xdr:from>
    <xdr:ext cx="469744" cy="259045"/>
    <xdr:sp macro="" textlink="">
      <xdr:nvSpPr>
        <xdr:cNvPr id="944" name="n_3mainValue【公民館】&#10;一人当たり面積"/>
        <xdr:cNvSpPr txBox="1"/>
      </xdr:nvSpPr>
      <xdr:spPr>
        <a:xfrm>
          <a:off x="19310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42942</xdr:rowOff>
    </xdr:from>
    <xdr:ext cx="469744" cy="259045"/>
    <xdr:sp macro="" textlink="">
      <xdr:nvSpPr>
        <xdr:cNvPr id="945" name="n_4mainValue【公民館】&#10;一人当たり面積"/>
        <xdr:cNvSpPr txBox="1"/>
      </xdr:nvSpPr>
      <xdr:spPr>
        <a:xfrm>
          <a:off x="18421427" y="1684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・本市の有形固定資産減価償却率は全体で</a:t>
          </a:r>
          <a:r>
            <a:rPr kumimoji="1" lang="en-US" altLang="ja-JP" sz="1100">
              <a:solidFill>
                <a:schemeClr val="tx1"/>
              </a:solidFill>
              <a:effectLst/>
              <a:latin typeface="+mn-lt"/>
              <a:ea typeface="+mn-ea"/>
              <a:cs typeface="+mn-cs"/>
            </a:rPr>
            <a:t>55.8</a:t>
          </a:r>
          <a:r>
            <a:rPr kumimoji="1" lang="ja-JP" altLang="ja-JP" sz="1100">
              <a:solidFill>
                <a:schemeClr val="tx1"/>
              </a:solidFill>
              <a:effectLst/>
              <a:latin typeface="+mn-lt"/>
              <a:ea typeface="+mn-ea"/>
              <a:cs typeface="+mn-cs"/>
            </a:rPr>
            <a:t>％であり、類似団体内平均値の</a:t>
          </a:r>
          <a:r>
            <a:rPr kumimoji="1" lang="en-US" altLang="ja-JP" sz="1100">
              <a:solidFill>
                <a:schemeClr val="tx1"/>
              </a:solidFill>
              <a:effectLst/>
              <a:latin typeface="+mn-lt"/>
              <a:ea typeface="+mn-ea"/>
              <a:cs typeface="+mn-cs"/>
            </a:rPr>
            <a:t>61.3</a:t>
          </a:r>
          <a:r>
            <a:rPr kumimoji="1" lang="ja-JP" altLang="ja-JP" sz="1100">
              <a:solidFill>
                <a:schemeClr val="tx1"/>
              </a:solidFill>
              <a:effectLst/>
              <a:latin typeface="+mn-lt"/>
              <a:ea typeface="+mn-ea"/>
              <a:cs typeface="+mn-cs"/>
            </a:rPr>
            <a:t>％を下回っている。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その中において、児童館の有形固定資産原価償却率が類似団体と比較して低い要因は、全</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施設のうち規模の大きい</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施設（大潟児童館及び南川児童館）が平成</a:t>
          </a:r>
          <a:r>
            <a:rPr kumimoji="1" lang="en-US" altLang="ja-JP" sz="1100">
              <a:solidFill>
                <a:schemeClr val="tx1"/>
              </a:solidFill>
              <a:effectLst/>
              <a:latin typeface="+mn-lt"/>
              <a:ea typeface="+mn-ea"/>
              <a:cs typeface="+mn-cs"/>
            </a:rPr>
            <a:t>17</a:t>
          </a:r>
          <a:r>
            <a:rPr kumimoji="1" lang="ja-JP" altLang="ja-JP" sz="1100">
              <a:solidFill>
                <a:schemeClr val="tx1"/>
              </a:solidFill>
              <a:effectLst/>
              <a:latin typeface="+mn-lt"/>
              <a:ea typeface="+mn-ea"/>
              <a:cs typeface="+mn-cs"/>
            </a:rPr>
            <a:t>年度に建設され、資産の取得からの経過年数が短いためである。また、公民館の有形固定資産減価償却率が類似団体と比較して高い理由は、昭和</a:t>
          </a:r>
          <a:r>
            <a:rPr kumimoji="1" lang="en-US" altLang="ja-JP" sz="1100">
              <a:solidFill>
                <a:schemeClr val="tx1"/>
              </a:solidFill>
              <a:effectLst/>
              <a:latin typeface="+mn-lt"/>
              <a:ea typeface="+mn-ea"/>
              <a:cs typeface="+mn-cs"/>
            </a:rPr>
            <a:t>63</a:t>
          </a:r>
          <a:r>
            <a:rPr kumimoji="1" lang="ja-JP" altLang="ja-JP" sz="1100">
              <a:solidFill>
                <a:schemeClr val="tx1"/>
              </a:solidFill>
              <a:effectLst/>
              <a:latin typeface="+mn-lt"/>
              <a:ea typeface="+mn-ea"/>
              <a:cs typeface="+mn-cs"/>
            </a:rPr>
            <a:t>年以前に取得した建物が全体の</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割以上を占め、資産の取得からの経過年数が長いこと、木造施設が多いためである。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・認定こども園・幼稚園・保育所、学校施設及び公民館の一人当たり面積、橋りょう・トンネルの一人当たりの有形固定資産（償却資産）額が類似団体と比較して大きい要因は、平成</a:t>
          </a:r>
          <a:r>
            <a:rPr kumimoji="1" lang="en-US" altLang="ja-JP" sz="1100">
              <a:solidFill>
                <a:schemeClr val="tx1"/>
              </a:solidFill>
              <a:effectLst/>
              <a:latin typeface="+mn-lt"/>
              <a:ea typeface="+mn-ea"/>
              <a:cs typeface="+mn-cs"/>
            </a:rPr>
            <a:t>17</a:t>
          </a:r>
          <a:r>
            <a:rPr kumimoji="1" lang="ja-JP" altLang="ja-JP" sz="1100">
              <a:solidFill>
                <a:schemeClr val="tx1"/>
              </a:solidFill>
              <a:effectLst/>
              <a:latin typeface="+mn-lt"/>
              <a:ea typeface="+mn-ea"/>
              <a:cs typeface="+mn-cs"/>
            </a:rPr>
            <a:t>年に</a:t>
          </a:r>
          <a:r>
            <a:rPr kumimoji="1" lang="en-US" altLang="ja-JP" sz="1100">
              <a:solidFill>
                <a:schemeClr val="tx1"/>
              </a:solidFill>
              <a:effectLst/>
              <a:latin typeface="+mn-lt"/>
              <a:ea typeface="+mn-ea"/>
              <a:cs typeface="+mn-cs"/>
            </a:rPr>
            <a:t>14</a:t>
          </a:r>
          <a:r>
            <a:rPr kumimoji="1" lang="ja-JP" altLang="ja-JP" sz="1100">
              <a:solidFill>
                <a:schemeClr val="tx1"/>
              </a:solidFill>
              <a:effectLst/>
              <a:latin typeface="+mn-lt"/>
              <a:ea typeface="+mn-ea"/>
              <a:cs typeface="+mn-cs"/>
            </a:rPr>
            <a:t>市町村が合併して広大な市域と広範囲にわたる人口分布の状況下にあり、施設数が多いためである。</a:t>
          </a:r>
          <a:endParaRPr lang="ja-JP" altLang="ja-JP" sz="14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191,197
189,520
973.89
102,378,761
97,972,706
3,811,335
55,972,957
129,924,777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4" name="楕円 73"/>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5" name="【図書館】&#10;有形固定資産減価償却率該当値テキスト"/>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54792</xdr:rowOff>
    </xdr:from>
    <xdr:to>
      <xdr:col>20</xdr:col>
      <xdr:colOff>38100</xdr:colOff>
      <xdr:row>36</xdr:row>
      <xdr:rowOff>156392</xdr:rowOff>
    </xdr:to>
    <xdr:sp macro="" textlink="">
      <xdr:nvSpPr>
        <xdr:cNvPr id="76" name="楕円 75"/>
        <xdr:cNvSpPr/>
      </xdr:nvSpPr>
      <xdr:spPr>
        <a:xfrm>
          <a:off x="3746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105592</xdr:rowOff>
    </xdr:from>
    <xdr:to>
      <xdr:col>24</xdr:col>
      <xdr:colOff>63500</xdr:colOff>
      <xdr:row>36</xdr:row>
      <xdr:rowOff>144780</xdr:rowOff>
    </xdr:to>
    <xdr:cxnSp macro="">
      <xdr:nvCxnSpPr>
        <xdr:cNvPr id="77" name="直線コネクタ 76"/>
        <xdr:cNvCxnSpPr/>
      </xdr:nvCxnSpPr>
      <xdr:spPr>
        <a:xfrm>
          <a:off x="3797300" y="627779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35197</xdr:rowOff>
    </xdr:from>
    <xdr:to>
      <xdr:col>15</xdr:col>
      <xdr:colOff>101600</xdr:colOff>
      <xdr:row>36</xdr:row>
      <xdr:rowOff>136797</xdr:rowOff>
    </xdr:to>
    <xdr:sp macro="" textlink="">
      <xdr:nvSpPr>
        <xdr:cNvPr id="78" name="楕円 77"/>
        <xdr:cNvSpPr/>
      </xdr:nvSpPr>
      <xdr:spPr>
        <a:xfrm>
          <a:off x="2857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85997</xdr:rowOff>
    </xdr:from>
    <xdr:to>
      <xdr:col>19</xdr:col>
      <xdr:colOff>177800</xdr:colOff>
      <xdr:row>36</xdr:row>
      <xdr:rowOff>105592</xdr:rowOff>
    </xdr:to>
    <xdr:cxnSp macro="">
      <xdr:nvCxnSpPr>
        <xdr:cNvPr id="79" name="直線コネクタ 78"/>
        <xdr:cNvCxnSpPr/>
      </xdr:nvCxnSpPr>
      <xdr:spPr>
        <a:xfrm>
          <a:off x="2908300" y="62581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53158</xdr:rowOff>
    </xdr:from>
    <xdr:to>
      <xdr:col>10</xdr:col>
      <xdr:colOff>165100</xdr:colOff>
      <xdr:row>36</xdr:row>
      <xdr:rowOff>154758</xdr:rowOff>
    </xdr:to>
    <xdr:sp macro="" textlink="">
      <xdr:nvSpPr>
        <xdr:cNvPr id="80" name="楕円 79"/>
        <xdr:cNvSpPr/>
      </xdr:nvSpPr>
      <xdr:spPr>
        <a:xfrm>
          <a:off x="1968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85997</xdr:rowOff>
    </xdr:from>
    <xdr:to>
      <xdr:col>15</xdr:col>
      <xdr:colOff>50800</xdr:colOff>
      <xdr:row>36</xdr:row>
      <xdr:rowOff>103958</xdr:rowOff>
    </xdr:to>
    <xdr:cxnSp macro="">
      <xdr:nvCxnSpPr>
        <xdr:cNvPr id="81" name="直線コネクタ 80"/>
        <xdr:cNvCxnSpPr/>
      </xdr:nvCxnSpPr>
      <xdr:spPr>
        <a:xfrm flipV="1">
          <a:off x="2019300" y="625819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160927</xdr:rowOff>
    </xdr:from>
    <xdr:to>
      <xdr:col>6</xdr:col>
      <xdr:colOff>38100</xdr:colOff>
      <xdr:row>36</xdr:row>
      <xdr:rowOff>91077</xdr:rowOff>
    </xdr:to>
    <xdr:sp macro="" textlink="">
      <xdr:nvSpPr>
        <xdr:cNvPr id="82" name="楕円 81"/>
        <xdr:cNvSpPr/>
      </xdr:nvSpPr>
      <xdr:spPr>
        <a:xfrm>
          <a:off x="1079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40277</xdr:rowOff>
    </xdr:from>
    <xdr:to>
      <xdr:col>10</xdr:col>
      <xdr:colOff>114300</xdr:colOff>
      <xdr:row>36</xdr:row>
      <xdr:rowOff>103958</xdr:rowOff>
    </xdr:to>
    <xdr:cxnSp macro="">
      <xdr:nvCxnSpPr>
        <xdr:cNvPr id="83" name="直線コネクタ 82"/>
        <xdr:cNvCxnSpPr/>
      </xdr:nvCxnSpPr>
      <xdr:spPr>
        <a:xfrm>
          <a:off x="1130300" y="621247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150784</xdr:rowOff>
    </xdr:from>
    <xdr:ext cx="405111" cy="259045"/>
    <xdr:sp macro="" textlink="">
      <xdr:nvSpPr>
        <xdr:cNvPr id="84" name="n_1aveValue【図書館】&#10;有形固定資産減価償却率"/>
        <xdr:cNvSpPr txBox="1"/>
      </xdr:nvSpPr>
      <xdr:spPr>
        <a:xfrm>
          <a:off x="35820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5" name="n_2aveValue【図書館】&#10;有形固定資産減価償却率"/>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6" name="n_3aveValue【図書館】&#10;有形固定資産減価償却率"/>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1469</xdr:rowOff>
    </xdr:from>
    <xdr:ext cx="405111" cy="259045"/>
    <xdr:sp macro="" textlink="">
      <xdr:nvSpPr>
        <xdr:cNvPr id="88" name="n_1mainValue【図書館】&#10;有形固定資産減価償却率"/>
        <xdr:cNvSpPr txBox="1"/>
      </xdr:nvSpPr>
      <xdr:spPr>
        <a:xfrm>
          <a:off x="3582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153324</xdr:rowOff>
    </xdr:from>
    <xdr:ext cx="405111" cy="259045"/>
    <xdr:sp macro="" textlink="">
      <xdr:nvSpPr>
        <xdr:cNvPr id="89" name="n_2mainValue【図書館】&#10;有形固定資産減価償却率"/>
        <xdr:cNvSpPr txBox="1"/>
      </xdr:nvSpPr>
      <xdr:spPr>
        <a:xfrm>
          <a:off x="2705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171285</xdr:rowOff>
    </xdr:from>
    <xdr:ext cx="405111" cy="259045"/>
    <xdr:sp macro="" textlink="">
      <xdr:nvSpPr>
        <xdr:cNvPr id="90" name="n_3mainValue【図書館】&#10;有形固定資産減価償却率"/>
        <xdr:cNvSpPr txBox="1"/>
      </xdr:nvSpPr>
      <xdr:spPr>
        <a:xfrm>
          <a:off x="1816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107604</xdr:rowOff>
    </xdr:from>
    <xdr:ext cx="405111" cy="259045"/>
    <xdr:sp macro="" textlink="">
      <xdr:nvSpPr>
        <xdr:cNvPr id="91" name="n_4mainValue【図書館】&#10;有形固定資産減価償却率"/>
        <xdr:cNvSpPr txBox="1"/>
      </xdr:nvSpPr>
      <xdr:spPr>
        <a:xfrm>
          <a:off x="927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8"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xdr:rowOff>
    </xdr:from>
    <xdr:to>
      <xdr:col>55</xdr:col>
      <xdr:colOff>50800</xdr:colOff>
      <xdr:row>35</xdr:row>
      <xdr:rowOff>115570</xdr:rowOff>
    </xdr:to>
    <xdr:sp macro="" textlink="">
      <xdr:nvSpPr>
        <xdr:cNvPr id="129" name="楕円 128"/>
        <xdr:cNvSpPr/>
      </xdr:nvSpPr>
      <xdr:spPr>
        <a:xfrm>
          <a:off x="10426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36847</xdr:rowOff>
    </xdr:from>
    <xdr:ext cx="469744" cy="259045"/>
    <xdr:sp macro="" textlink="">
      <xdr:nvSpPr>
        <xdr:cNvPr id="130" name="【図書館】&#10;一人当たり面積該当値テキスト"/>
        <xdr:cNvSpPr txBox="1"/>
      </xdr:nvSpPr>
      <xdr:spPr>
        <a:xfrm>
          <a:off x="105156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xdr:rowOff>
    </xdr:from>
    <xdr:to>
      <xdr:col>50</xdr:col>
      <xdr:colOff>165100</xdr:colOff>
      <xdr:row>35</xdr:row>
      <xdr:rowOff>115570</xdr:rowOff>
    </xdr:to>
    <xdr:sp macro="" textlink="">
      <xdr:nvSpPr>
        <xdr:cNvPr id="131" name="楕円 130"/>
        <xdr:cNvSpPr/>
      </xdr:nvSpPr>
      <xdr:spPr>
        <a:xfrm>
          <a:off x="958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64770</xdr:rowOff>
    </xdr:from>
    <xdr:to>
      <xdr:col>55</xdr:col>
      <xdr:colOff>0</xdr:colOff>
      <xdr:row>35</xdr:row>
      <xdr:rowOff>64770</xdr:rowOff>
    </xdr:to>
    <xdr:cxnSp macro="">
      <xdr:nvCxnSpPr>
        <xdr:cNvPr id="132" name="直線コネクタ 131"/>
        <xdr:cNvCxnSpPr/>
      </xdr:nvCxnSpPr>
      <xdr:spPr>
        <a:xfrm>
          <a:off x="9639300" y="6065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36830</xdr:rowOff>
    </xdr:from>
    <xdr:to>
      <xdr:col>46</xdr:col>
      <xdr:colOff>38100</xdr:colOff>
      <xdr:row>35</xdr:row>
      <xdr:rowOff>138430</xdr:rowOff>
    </xdr:to>
    <xdr:sp macro="" textlink="">
      <xdr:nvSpPr>
        <xdr:cNvPr id="133" name="楕円 132"/>
        <xdr:cNvSpPr/>
      </xdr:nvSpPr>
      <xdr:spPr>
        <a:xfrm>
          <a:off x="8699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64770</xdr:rowOff>
    </xdr:from>
    <xdr:to>
      <xdr:col>50</xdr:col>
      <xdr:colOff>114300</xdr:colOff>
      <xdr:row>35</xdr:row>
      <xdr:rowOff>87630</xdr:rowOff>
    </xdr:to>
    <xdr:cxnSp macro="">
      <xdr:nvCxnSpPr>
        <xdr:cNvPr id="134" name="直線コネクタ 133"/>
        <xdr:cNvCxnSpPr/>
      </xdr:nvCxnSpPr>
      <xdr:spPr>
        <a:xfrm flipV="1">
          <a:off x="8750300" y="6065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128270</xdr:rowOff>
    </xdr:from>
    <xdr:to>
      <xdr:col>41</xdr:col>
      <xdr:colOff>101600</xdr:colOff>
      <xdr:row>36</xdr:row>
      <xdr:rowOff>58420</xdr:rowOff>
    </xdr:to>
    <xdr:sp macro="" textlink="">
      <xdr:nvSpPr>
        <xdr:cNvPr id="135" name="楕円 134"/>
        <xdr:cNvSpPr/>
      </xdr:nvSpPr>
      <xdr:spPr>
        <a:xfrm>
          <a:off x="781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87630</xdr:rowOff>
    </xdr:from>
    <xdr:to>
      <xdr:col>45</xdr:col>
      <xdr:colOff>177800</xdr:colOff>
      <xdr:row>36</xdr:row>
      <xdr:rowOff>7620</xdr:rowOff>
    </xdr:to>
    <xdr:cxnSp macro="">
      <xdr:nvCxnSpPr>
        <xdr:cNvPr id="136" name="直線コネクタ 135"/>
        <xdr:cNvCxnSpPr/>
      </xdr:nvCxnSpPr>
      <xdr:spPr>
        <a:xfrm flipV="1">
          <a:off x="7861300" y="6088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139700</xdr:rowOff>
    </xdr:from>
    <xdr:to>
      <xdr:col>36</xdr:col>
      <xdr:colOff>165100</xdr:colOff>
      <xdr:row>35</xdr:row>
      <xdr:rowOff>69850</xdr:rowOff>
    </xdr:to>
    <xdr:sp macro="" textlink="">
      <xdr:nvSpPr>
        <xdr:cNvPr id="137" name="楕円 136"/>
        <xdr:cNvSpPr/>
      </xdr:nvSpPr>
      <xdr:spPr>
        <a:xfrm>
          <a:off x="6921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19050</xdr:rowOff>
    </xdr:from>
    <xdr:to>
      <xdr:col>41</xdr:col>
      <xdr:colOff>50800</xdr:colOff>
      <xdr:row>36</xdr:row>
      <xdr:rowOff>7620</xdr:rowOff>
    </xdr:to>
    <xdr:cxnSp macro="">
      <xdr:nvCxnSpPr>
        <xdr:cNvPr id="138" name="直線コネクタ 137"/>
        <xdr:cNvCxnSpPr/>
      </xdr:nvCxnSpPr>
      <xdr:spPr>
        <a:xfrm>
          <a:off x="6972300" y="6019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41" name="n_3ave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2"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132097</xdr:rowOff>
    </xdr:from>
    <xdr:ext cx="469744" cy="259045"/>
    <xdr:sp macro="" textlink="">
      <xdr:nvSpPr>
        <xdr:cNvPr id="143" name="n_1mainValue【図書館】&#10;一人当たり面積"/>
        <xdr:cNvSpPr txBox="1"/>
      </xdr:nvSpPr>
      <xdr:spPr>
        <a:xfrm>
          <a:off x="9391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154957</xdr:rowOff>
    </xdr:from>
    <xdr:ext cx="469744" cy="259045"/>
    <xdr:sp macro="" textlink="">
      <xdr:nvSpPr>
        <xdr:cNvPr id="144" name="n_2mainValue【図書館】&#10;一人当たり面積"/>
        <xdr:cNvSpPr txBox="1"/>
      </xdr:nvSpPr>
      <xdr:spPr>
        <a:xfrm>
          <a:off x="8515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74947</xdr:rowOff>
    </xdr:from>
    <xdr:ext cx="469744" cy="259045"/>
    <xdr:sp macro="" textlink="">
      <xdr:nvSpPr>
        <xdr:cNvPr id="145" name="n_3mainValue【図書館】&#10;一人当たり面積"/>
        <xdr:cNvSpPr txBox="1"/>
      </xdr:nvSpPr>
      <xdr:spPr>
        <a:xfrm>
          <a:off x="7626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86377</xdr:rowOff>
    </xdr:from>
    <xdr:ext cx="469744" cy="259045"/>
    <xdr:sp macro="" textlink="">
      <xdr:nvSpPr>
        <xdr:cNvPr id="146" name="n_4mainValue【図書館】&#10;一人当たり面積"/>
        <xdr:cNvSpPr txBox="1"/>
      </xdr:nvSpPr>
      <xdr:spPr>
        <a:xfrm>
          <a:off x="6737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6" name="【体育館・プール】&#10;有形固定資産減価償却率平均値テキスト"/>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122555</xdr:rowOff>
    </xdr:from>
    <xdr:to>
      <xdr:col>24</xdr:col>
      <xdr:colOff>114300</xdr:colOff>
      <xdr:row>60</xdr:row>
      <xdr:rowOff>52705</xdr:rowOff>
    </xdr:to>
    <xdr:sp macro="" textlink="">
      <xdr:nvSpPr>
        <xdr:cNvPr id="187" name="楕円 186"/>
        <xdr:cNvSpPr/>
      </xdr:nvSpPr>
      <xdr:spPr>
        <a:xfrm>
          <a:off x="4584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100982</xdr:rowOff>
    </xdr:from>
    <xdr:ext cx="405111" cy="259045"/>
    <xdr:sp macro="" textlink="">
      <xdr:nvSpPr>
        <xdr:cNvPr id="188" name="【体育館・プール】&#10;有形固定資産減価償却率該当値テキスト"/>
        <xdr:cNvSpPr txBox="1"/>
      </xdr:nvSpPr>
      <xdr:spPr>
        <a:xfrm>
          <a:off x="4673600"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137795</xdr:rowOff>
    </xdr:from>
    <xdr:to>
      <xdr:col>20</xdr:col>
      <xdr:colOff>38100</xdr:colOff>
      <xdr:row>60</xdr:row>
      <xdr:rowOff>67945</xdr:rowOff>
    </xdr:to>
    <xdr:sp macro="" textlink="">
      <xdr:nvSpPr>
        <xdr:cNvPr id="189" name="楕円 188"/>
        <xdr:cNvSpPr/>
      </xdr:nvSpPr>
      <xdr:spPr>
        <a:xfrm>
          <a:off x="3746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17145</xdr:rowOff>
    </xdr:to>
    <xdr:cxnSp macro="">
      <xdr:nvCxnSpPr>
        <xdr:cNvPr id="190" name="直線コネクタ 189"/>
        <xdr:cNvCxnSpPr/>
      </xdr:nvCxnSpPr>
      <xdr:spPr>
        <a:xfrm flipV="1">
          <a:off x="3797300" y="102889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91" name="楕円 190"/>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17145</xdr:rowOff>
    </xdr:to>
    <xdr:cxnSp macro="">
      <xdr:nvCxnSpPr>
        <xdr:cNvPr id="192" name="直線コネクタ 191"/>
        <xdr:cNvCxnSpPr/>
      </xdr:nvCxnSpPr>
      <xdr:spPr>
        <a:xfrm>
          <a:off x="2908300" y="102850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93" name="楕円 192"/>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169545</xdr:rowOff>
    </xdr:to>
    <xdr:cxnSp macro="">
      <xdr:nvCxnSpPr>
        <xdr:cNvPr id="194" name="直線コネクタ 193"/>
        <xdr:cNvCxnSpPr/>
      </xdr:nvCxnSpPr>
      <xdr:spPr>
        <a:xfrm>
          <a:off x="2019300" y="102127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33020</xdr:rowOff>
    </xdr:from>
    <xdr:to>
      <xdr:col>6</xdr:col>
      <xdr:colOff>38100</xdr:colOff>
      <xdr:row>59</xdr:row>
      <xdr:rowOff>134620</xdr:rowOff>
    </xdr:to>
    <xdr:sp macro="" textlink="">
      <xdr:nvSpPr>
        <xdr:cNvPr id="195" name="楕円 194"/>
        <xdr:cNvSpPr/>
      </xdr:nvSpPr>
      <xdr:spPr>
        <a:xfrm>
          <a:off x="1079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83820</xdr:rowOff>
    </xdr:from>
    <xdr:to>
      <xdr:col>10</xdr:col>
      <xdr:colOff>114300</xdr:colOff>
      <xdr:row>59</xdr:row>
      <xdr:rowOff>97155</xdr:rowOff>
    </xdr:to>
    <xdr:cxnSp macro="">
      <xdr:nvCxnSpPr>
        <xdr:cNvPr id="196" name="直線コネクタ 195"/>
        <xdr:cNvCxnSpPr/>
      </xdr:nvCxnSpPr>
      <xdr:spPr>
        <a:xfrm>
          <a:off x="1130300" y="101993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97"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0"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59072</xdr:rowOff>
    </xdr:from>
    <xdr:ext cx="405111" cy="259045"/>
    <xdr:sp macro="" textlink="">
      <xdr:nvSpPr>
        <xdr:cNvPr id="201" name="n_1mainValue【体育館・プール】&#10;有形固定資産減価償却率"/>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40022</xdr:rowOff>
    </xdr:from>
    <xdr:ext cx="405111" cy="259045"/>
    <xdr:sp macro="" textlink="">
      <xdr:nvSpPr>
        <xdr:cNvPr id="202" name="n_2mainValue【体育館・プー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203" name="n_3mainValue【体育館・プール】&#10;有形固定資産減価償却率"/>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125747</xdr:rowOff>
    </xdr:from>
    <xdr:ext cx="405111" cy="259045"/>
    <xdr:sp macro="" textlink="">
      <xdr:nvSpPr>
        <xdr:cNvPr id="204" name="n_4mainValue【体育館・プール】&#10;有形固定資産減価償却率"/>
        <xdr:cNvSpPr txBox="1"/>
      </xdr:nvSpPr>
      <xdr:spPr>
        <a:xfrm>
          <a:off x="9277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35923</xdr:rowOff>
    </xdr:from>
    <xdr:to>
      <xdr:col>54</xdr:col>
      <xdr:colOff>189865</xdr:colOff>
      <xdr:row>63</xdr:row>
      <xdr:rowOff>96338</xdr:rowOff>
    </xdr:to>
    <xdr:cxnSp macro="">
      <xdr:nvCxnSpPr>
        <xdr:cNvPr id="230" name="直線コネクタ 229"/>
        <xdr:cNvCxnSpPr/>
      </xdr:nvCxnSpPr>
      <xdr:spPr>
        <a:xfrm flipV="1">
          <a:off x="10476865" y="9980023"/>
          <a:ext cx="0" cy="917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100165</xdr:rowOff>
    </xdr:from>
    <xdr:ext cx="469744" cy="259045"/>
    <xdr:sp macro="" textlink="">
      <xdr:nvSpPr>
        <xdr:cNvPr id="231" name="【体育館・プール】&#10;一人当たり面積最小値テキスト"/>
        <xdr:cNvSpPr txBox="1"/>
      </xdr:nvSpPr>
      <xdr:spPr>
        <a:xfrm>
          <a:off x="10515600" y="1090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96338</xdr:rowOff>
    </xdr:from>
    <xdr:to>
      <xdr:col>55</xdr:col>
      <xdr:colOff>88900</xdr:colOff>
      <xdr:row>63</xdr:row>
      <xdr:rowOff>96338</xdr:rowOff>
    </xdr:to>
    <xdr:cxnSp macro="">
      <xdr:nvCxnSpPr>
        <xdr:cNvPr id="232" name="直線コネクタ 231"/>
        <xdr:cNvCxnSpPr/>
      </xdr:nvCxnSpPr>
      <xdr:spPr>
        <a:xfrm>
          <a:off x="10388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154050</xdr:rowOff>
    </xdr:from>
    <xdr:ext cx="469744" cy="259045"/>
    <xdr:sp macro="" textlink="">
      <xdr:nvSpPr>
        <xdr:cNvPr id="233" name="【体育館・プール】&#10;一人当たり面積最大値テキスト"/>
        <xdr:cNvSpPr txBox="1"/>
      </xdr:nvSpPr>
      <xdr:spPr>
        <a:xfrm>
          <a:off x="10515600" y="975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35923</xdr:rowOff>
    </xdr:from>
    <xdr:to>
      <xdr:col>55</xdr:col>
      <xdr:colOff>88900</xdr:colOff>
      <xdr:row>58</xdr:row>
      <xdr:rowOff>35923</xdr:rowOff>
    </xdr:to>
    <xdr:cxnSp macro="">
      <xdr:nvCxnSpPr>
        <xdr:cNvPr id="234" name="直線コネクタ 233"/>
        <xdr:cNvCxnSpPr/>
      </xdr:nvCxnSpPr>
      <xdr:spPr>
        <a:xfrm>
          <a:off x="10388600" y="998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35"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6" name="フローチャート: 判断 23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24312</xdr:rowOff>
    </xdr:from>
    <xdr:to>
      <xdr:col>50</xdr:col>
      <xdr:colOff>165100</xdr:colOff>
      <xdr:row>62</xdr:row>
      <xdr:rowOff>125912</xdr:rowOff>
    </xdr:to>
    <xdr:sp macro="" textlink="">
      <xdr:nvSpPr>
        <xdr:cNvPr id="237" name="フローチャート: 判断 236"/>
        <xdr:cNvSpPr/>
      </xdr:nvSpPr>
      <xdr:spPr>
        <a:xfrm>
          <a:off x="9588500" y="106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14515</xdr:rowOff>
    </xdr:from>
    <xdr:to>
      <xdr:col>46</xdr:col>
      <xdr:colOff>38100</xdr:colOff>
      <xdr:row>62</xdr:row>
      <xdr:rowOff>116115</xdr:rowOff>
    </xdr:to>
    <xdr:sp macro="" textlink="">
      <xdr:nvSpPr>
        <xdr:cNvPr id="238" name="フローチャート: 判断 237"/>
        <xdr:cNvSpPr/>
      </xdr:nvSpPr>
      <xdr:spPr>
        <a:xfrm>
          <a:off x="8699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39" name="フローチャート: 判断 238"/>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169635</xdr:rowOff>
    </xdr:from>
    <xdr:to>
      <xdr:col>36</xdr:col>
      <xdr:colOff>165100</xdr:colOff>
      <xdr:row>62</xdr:row>
      <xdr:rowOff>99785</xdr:rowOff>
    </xdr:to>
    <xdr:sp macro="" textlink="">
      <xdr:nvSpPr>
        <xdr:cNvPr id="240" name="フローチャート: 判断 239"/>
        <xdr:cNvSpPr/>
      </xdr:nvSpPr>
      <xdr:spPr>
        <a:xfrm>
          <a:off x="6921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156573</xdr:rowOff>
    </xdr:from>
    <xdr:to>
      <xdr:col>55</xdr:col>
      <xdr:colOff>50800</xdr:colOff>
      <xdr:row>58</xdr:row>
      <xdr:rowOff>86723</xdr:rowOff>
    </xdr:to>
    <xdr:sp macro="" textlink="">
      <xdr:nvSpPr>
        <xdr:cNvPr id="246" name="楕円 245"/>
        <xdr:cNvSpPr/>
      </xdr:nvSpPr>
      <xdr:spPr>
        <a:xfrm>
          <a:off x="104267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109600</xdr:rowOff>
    </xdr:from>
    <xdr:ext cx="469744" cy="259045"/>
    <xdr:sp macro="" textlink="">
      <xdr:nvSpPr>
        <xdr:cNvPr id="247" name="【体育館・プール】&#10;一人当たり面積該当値テキスト"/>
        <xdr:cNvSpPr txBox="1"/>
      </xdr:nvSpPr>
      <xdr:spPr>
        <a:xfrm>
          <a:off x="10515600" y="988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47172</xdr:rowOff>
    </xdr:from>
    <xdr:to>
      <xdr:col>50</xdr:col>
      <xdr:colOff>165100</xdr:colOff>
      <xdr:row>58</xdr:row>
      <xdr:rowOff>148772</xdr:rowOff>
    </xdr:to>
    <xdr:sp macro="" textlink="">
      <xdr:nvSpPr>
        <xdr:cNvPr id="248" name="楕円 247"/>
        <xdr:cNvSpPr/>
      </xdr:nvSpPr>
      <xdr:spPr>
        <a:xfrm>
          <a:off x="9588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35923</xdr:rowOff>
    </xdr:from>
    <xdr:to>
      <xdr:col>55</xdr:col>
      <xdr:colOff>0</xdr:colOff>
      <xdr:row>58</xdr:row>
      <xdr:rowOff>97972</xdr:rowOff>
    </xdr:to>
    <xdr:cxnSp macro="">
      <xdr:nvCxnSpPr>
        <xdr:cNvPr id="249" name="直線コネクタ 248"/>
        <xdr:cNvCxnSpPr/>
      </xdr:nvCxnSpPr>
      <xdr:spPr>
        <a:xfrm flipV="1">
          <a:off x="9639300" y="998002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84727</xdr:rowOff>
    </xdr:from>
    <xdr:to>
      <xdr:col>46</xdr:col>
      <xdr:colOff>38100</xdr:colOff>
      <xdr:row>56</xdr:row>
      <xdr:rowOff>14877</xdr:rowOff>
    </xdr:to>
    <xdr:sp macro="" textlink="">
      <xdr:nvSpPr>
        <xdr:cNvPr id="250" name="楕円 249"/>
        <xdr:cNvSpPr/>
      </xdr:nvSpPr>
      <xdr:spPr>
        <a:xfrm>
          <a:off x="86995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135527</xdr:rowOff>
    </xdr:from>
    <xdr:to>
      <xdr:col>50</xdr:col>
      <xdr:colOff>114300</xdr:colOff>
      <xdr:row>58</xdr:row>
      <xdr:rowOff>97972</xdr:rowOff>
    </xdr:to>
    <xdr:cxnSp macro="">
      <xdr:nvCxnSpPr>
        <xdr:cNvPr id="251" name="直線コネクタ 250"/>
        <xdr:cNvCxnSpPr/>
      </xdr:nvCxnSpPr>
      <xdr:spPr>
        <a:xfrm>
          <a:off x="8750300" y="9565277"/>
          <a:ext cx="889000" cy="4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1451</xdr:rowOff>
    </xdr:from>
    <xdr:to>
      <xdr:col>41</xdr:col>
      <xdr:colOff>101600</xdr:colOff>
      <xdr:row>58</xdr:row>
      <xdr:rowOff>103051</xdr:rowOff>
    </xdr:to>
    <xdr:sp macro="" textlink="">
      <xdr:nvSpPr>
        <xdr:cNvPr id="252" name="楕円 251"/>
        <xdr:cNvSpPr/>
      </xdr:nvSpPr>
      <xdr:spPr>
        <a:xfrm>
          <a:off x="7810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135527</xdr:rowOff>
    </xdr:from>
    <xdr:to>
      <xdr:col>45</xdr:col>
      <xdr:colOff>177800</xdr:colOff>
      <xdr:row>58</xdr:row>
      <xdr:rowOff>52251</xdr:rowOff>
    </xdr:to>
    <xdr:cxnSp macro="">
      <xdr:nvCxnSpPr>
        <xdr:cNvPr id="253" name="直線コネクタ 252"/>
        <xdr:cNvCxnSpPr/>
      </xdr:nvCxnSpPr>
      <xdr:spPr>
        <a:xfrm flipV="1">
          <a:off x="7861300" y="9565277"/>
          <a:ext cx="8890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119017</xdr:rowOff>
    </xdr:from>
    <xdr:to>
      <xdr:col>36</xdr:col>
      <xdr:colOff>165100</xdr:colOff>
      <xdr:row>59</xdr:row>
      <xdr:rowOff>49167</xdr:rowOff>
    </xdr:to>
    <xdr:sp macro="" textlink="">
      <xdr:nvSpPr>
        <xdr:cNvPr id="254" name="楕円 253"/>
        <xdr:cNvSpPr/>
      </xdr:nvSpPr>
      <xdr:spPr>
        <a:xfrm>
          <a:off x="6921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52251</xdr:rowOff>
    </xdr:from>
    <xdr:to>
      <xdr:col>41</xdr:col>
      <xdr:colOff>50800</xdr:colOff>
      <xdr:row>58</xdr:row>
      <xdr:rowOff>169817</xdr:rowOff>
    </xdr:to>
    <xdr:cxnSp macro="">
      <xdr:nvCxnSpPr>
        <xdr:cNvPr id="255" name="直線コネクタ 254"/>
        <xdr:cNvCxnSpPr/>
      </xdr:nvCxnSpPr>
      <xdr:spPr>
        <a:xfrm flipV="1">
          <a:off x="6972300" y="99963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117039</xdr:rowOff>
    </xdr:from>
    <xdr:ext cx="469744" cy="259045"/>
    <xdr:sp macro="" textlink="">
      <xdr:nvSpPr>
        <xdr:cNvPr id="256" name="n_1aveValue【体育館・プール】&#10;一人当たり面積"/>
        <xdr:cNvSpPr txBox="1"/>
      </xdr:nvSpPr>
      <xdr:spPr>
        <a:xfrm>
          <a:off x="9391727"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107242</xdr:rowOff>
    </xdr:from>
    <xdr:ext cx="469744" cy="259045"/>
    <xdr:sp macro="" textlink="">
      <xdr:nvSpPr>
        <xdr:cNvPr id="257" name="n_2aveValue【体育館・プール】&#10;一人当たり面積"/>
        <xdr:cNvSpPr txBox="1"/>
      </xdr:nvSpPr>
      <xdr:spPr>
        <a:xfrm>
          <a:off x="85154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126836</xdr:rowOff>
    </xdr:from>
    <xdr:ext cx="469744" cy="259045"/>
    <xdr:sp macro="" textlink="">
      <xdr:nvSpPr>
        <xdr:cNvPr id="258" name="n_3aveValue【体育館・プール】&#10;一人当たり面積"/>
        <xdr:cNvSpPr txBox="1"/>
      </xdr:nvSpPr>
      <xdr:spPr>
        <a:xfrm>
          <a:off x="7626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90912</xdr:rowOff>
    </xdr:from>
    <xdr:ext cx="469744" cy="259045"/>
    <xdr:sp macro="" textlink="">
      <xdr:nvSpPr>
        <xdr:cNvPr id="259" name="n_4aveValue【体育館・プール】&#10;一人当たり面積"/>
        <xdr:cNvSpPr txBox="1"/>
      </xdr:nvSpPr>
      <xdr:spPr>
        <a:xfrm>
          <a:off x="6737427"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165299</xdr:rowOff>
    </xdr:from>
    <xdr:ext cx="469744" cy="259045"/>
    <xdr:sp macro="" textlink="">
      <xdr:nvSpPr>
        <xdr:cNvPr id="260" name="n_1mainValue【体育館・プール】&#10;一人当たり面積"/>
        <xdr:cNvSpPr txBox="1"/>
      </xdr:nvSpPr>
      <xdr:spPr>
        <a:xfrm>
          <a:off x="9391727" y="976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31404</xdr:rowOff>
    </xdr:from>
    <xdr:ext cx="469744" cy="259045"/>
    <xdr:sp macro="" textlink="">
      <xdr:nvSpPr>
        <xdr:cNvPr id="261" name="n_2mainValue【体育館・プール】&#10;一人当たり面積"/>
        <xdr:cNvSpPr txBox="1"/>
      </xdr:nvSpPr>
      <xdr:spPr>
        <a:xfrm>
          <a:off x="8515427" y="928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119578</xdr:rowOff>
    </xdr:from>
    <xdr:ext cx="469744" cy="259045"/>
    <xdr:sp macro="" textlink="">
      <xdr:nvSpPr>
        <xdr:cNvPr id="262" name="n_3mainValue【体育館・プール】&#10;一人当たり面積"/>
        <xdr:cNvSpPr txBox="1"/>
      </xdr:nvSpPr>
      <xdr:spPr>
        <a:xfrm>
          <a:off x="7626427" y="97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65694</xdr:rowOff>
    </xdr:from>
    <xdr:ext cx="469744" cy="259045"/>
    <xdr:sp macro="" textlink="">
      <xdr:nvSpPr>
        <xdr:cNvPr id="263" name="n_4mainValue【体育館・プール】&#10;一人当たり面積"/>
        <xdr:cNvSpPr txBox="1"/>
      </xdr:nvSpPr>
      <xdr:spPr>
        <a:xfrm>
          <a:off x="6737427" y="983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4" name="テキスト ボックス 27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6" name="テキスト ボックス 27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88" name="直線コネクタ 287"/>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89"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90" name="直線コネクタ 289"/>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91"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2" name="直線コネクタ 291"/>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3" name="【福祉施設】&#10;有形固定資産減価償却率平均値テキスト"/>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95" name="フローチャート: 判断 294"/>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96" name="フローチャート: 判断 295"/>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7" name="フローチャート: 判断 296"/>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2539</xdr:rowOff>
    </xdr:from>
    <xdr:to>
      <xdr:col>24</xdr:col>
      <xdr:colOff>114300</xdr:colOff>
      <xdr:row>79</xdr:row>
      <xdr:rowOff>104139</xdr:rowOff>
    </xdr:to>
    <xdr:sp macro="" textlink="">
      <xdr:nvSpPr>
        <xdr:cNvPr id="304" name="楕円 303"/>
        <xdr:cNvSpPr/>
      </xdr:nvSpPr>
      <xdr:spPr>
        <a:xfrm>
          <a:off x="45847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25416</xdr:rowOff>
    </xdr:from>
    <xdr:ext cx="405111" cy="259045"/>
    <xdr:sp macro="" textlink="">
      <xdr:nvSpPr>
        <xdr:cNvPr id="305" name="【福祉施設】&#10;有形固定資産減価償却率該当値テキスト"/>
        <xdr:cNvSpPr txBox="1"/>
      </xdr:nvSpPr>
      <xdr:spPr>
        <a:xfrm>
          <a:off x="4673600"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86361</xdr:rowOff>
    </xdr:from>
    <xdr:to>
      <xdr:col>20</xdr:col>
      <xdr:colOff>38100</xdr:colOff>
      <xdr:row>79</xdr:row>
      <xdr:rowOff>16511</xdr:rowOff>
    </xdr:to>
    <xdr:sp macro="" textlink="">
      <xdr:nvSpPr>
        <xdr:cNvPr id="306" name="楕円 305"/>
        <xdr:cNvSpPr/>
      </xdr:nvSpPr>
      <xdr:spPr>
        <a:xfrm>
          <a:off x="3746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137161</xdr:rowOff>
    </xdr:from>
    <xdr:to>
      <xdr:col>24</xdr:col>
      <xdr:colOff>63500</xdr:colOff>
      <xdr:row>79</xdr:row>
      <xdr:rowOff>53339</xdr:rowOff>
    </xdr:to>
    <xdr:cxnSp macro="">
      <xdr:nvCxnSpPr>
        <xdr:cNvPr id="307" name="直線コネクタ 306"/>
        <xdr:cNvCxnSpPr/>
      </xdr:nvCxnSpPr>
      <xdr:spPr>
        <a:xfrm>
          <a:off x="3797300" y="135102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151130</xdr:rowOff>
    </xdr:from>
    <xdr:to>
      <xdr:col>15</xdr:col>
      <xdr:colOff>101600</xdr:colOff>
      <xdr:row>81</xdr:row>
      <xdr:rowOff>81280</xdr:rowOff>
    </xdr:to>
    <xdr:sp macro="" textlink="">
      <xdr:nvSpPr>
        <xdr:cNvPr id="308" name="楕円 307"/>
        <xdr:cNvSpPr/>
      </xdr:nvSpPr>
      <xdr:spPr>
        <a:xfrm>
          <a:off x="2857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137161</xdr:rowOff>
    </xdr:from>
    <xdr:to>
      <xdr:col>19</xdr:col>
      <xdr:colOff>177800</xdr:colOff>
      <xdr:row>81</xdr:row>
      <xdr:rowOff>30480</xdr:rowOff>
    </xdr:to>
    <xdr:cxnSp macro="">
      <xdr:nvCxnSpPr>
        <xdr:cNvPr id="309" name="直線コネクタ 308"/>
        <xdr:cNvCxnSpPr/>
      </xdr:nvCxnSpPr>
      <xdr:spPr>
        <a:xfrm flipV="1">
          <a:off x="2908300" y="13510261"/>
          <a:ext cx="889000" cy="4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74930</xdr:rowOff>
    </xdr:from>
    <xdr:to>
      <xdr:col>10</xdr:col>
      <xdr:colOff>165100</xdr:colOff>
      <xdr:row>78</xdr:row>
      <xdr:rowOff>5080</xdr:rowOff>
    </xdr:to>
    <xdr:sp macro="" textlink="">
      <xdr:nvSpPr>
        <xdr:cNvPr id="310" name="楕円 309"/>
        <xdr:cNvSpPr/>
      </xdr:nvSpPr>
      <xdr:spPr>
        <a:xfrm>
          <a:off x="1968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125730</xdr:rowOff>
    </xdr:from>
    <xdr:to>
      <xdr:col>15</xdr:col>
      <xdr:colOff>50800</xdr:colOff>
      <xdr:row>81</xdr:row>
      <xdr:rowOff>30480</xdr:rowOff>
    </xdr:to>
    <xdr:cxnSp macro="">
      <xdr:nvCxnSpPr>
        <xdr:cNvPr id="311" name="直線コネクタ 310"/>
        <xdr:cNvCxnSpPr/>
      </xdr:nvCxnSpPr>
      <xdr:spPr>
        <a:xfrm>
          <a:off x="2019300" y="1332738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147320</xdr:rowOff>
    </xdr:from>
    <xdr:to>
      <xdr:col>6</xdr:col>
      <xdr:colOff>38100</xdr:colOff>
      <xdr:row>79</xdr:row>
      <xdr:rowOff>77470</xdr:rowOff>
    </xdr:to>
    <xdr:sp macro="" textlink="">
      <xdr:nvSpPr>
        <xdr:cNvPr id="312" name="楕円 311"/>
        <xdr:cNvSpPr/>
      </xdr:nvSpPr>
      <xdr:spPr>
        <a:xfrm>
          <a:off x="1079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125730</xdr:rowOff>
    </xdr:from>
    <xdr:to>
      <xdr:col>10</xdr:col>
      <xdr:colOff>114300</xdr:colOff>
      <xdr:row>79</xdr:row>
      <xdr:rowOff>26670</xdr:rowOff>
    </xdr:to>
    <xdr:cxnSp macro="">
      <xdr:nvCxnSpPr>
        <xdr:cNvPr id="313" name="直線コネクタ 312"/>
        <xdr:cNvCxnSpPr/>
      </xdr:nvCxnSpPr>
      <xdr:spPr>
        <a:xfrm flipV="1">
          <a:off x="1130300" y="133273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102888</xdr:rowOff>
    </xdr:from>
    <xdr:ext cx="405111" cy="259045"/>
    <xdr:sp macro="" textlink="">
      <xdr:nvSpPr>
        <xdr:cNvPr id="314" name="n_1aveValue【福祉施設】&#10;有形固定資産減価償却率"/>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315" name="n_2aveValue【福祉施設】&#10;有形固定資産減価償却率"/>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16" name="n_3aveValue【福祉施設】&#10;有形固定資産減価償却率"/>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7"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33038</xdr:rowOff>
    </xdr:from>
    <xdr:ext cx="405111" cy="259045"/>
    <xdr:sp macro="" textlink="">
      <xdr:nvSpPr>
        <xdr:cNvPr id="318" name="n_1mainValue【福祉施設】&#10;有形固定資産減価償却率"/>
        <xdr:cNvSpPr txBox="1"/>
      </xdr:nvSpPr>
      <xdr:spPr>
        <a:xfrm>
          <a:off x="35820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97807</xdr:rowOff>
    </xdr:from>
    <xdr:ext cx="405111" cy="259045"/>
    <xdr:sp macro="" textlink="">
      <xdr:nvSpPr>
        <xdr:cNvPr id="319" name="n_2mainValue【福祉施設】&#10;有形固定資産減価償却率"/>
        <xdr:cNvSpPr txBox="1"/>
      </xdr:nvSpPr>
      <xdr:spPr>
        <a:xfrm>
          <a:off x="2705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21607</xdr:rowOff>
    </xdr:from>
    <xdr:ext cx="405111" cy="259045"/>
    <xdr:sp macro="" textlink="">
      <xdr:nvSpPr>
        <xdr:cNvPr id="320" name="n_3mainValue【福祉施設】&#10;有形固定資産減価償却率"/>
        <xdr:cNvSpPr txBox="1"/>
      </xdr:nvSpPr>
      <xdr:spPr>
        <a:xfrm>
          <a:off x="18167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93997</xdr:rowOff>
    </xdr:from>
    <xdr:ext cx="405111" cy="259045"/>
    <xdr:sp macro="" textlink="">
      <xdr:nvSpPr>
        <xdr:cNvPr id="321" name="n_4mainValue【福祉施設】&#10;有形固定資産減価償却率"/>
        <xdr:cNvSpPr txBox="1"/>
      </xdr:nvSpPr>
      <xdr:spPr>
        <a:xfrm>
          <a:off x="927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45" name="直線コネクタ 344"/>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48"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49" name="直線コネクタ 348"/>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50"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51" name="フローチャート: 判断 350"/>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52" name="フローチャート: 判断 351"/>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3" name="フローチャート: 判断 352"/>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54" name="フローチャート: 判断 353"/>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55" name="フローチャート: 判断 354"/>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0</xdr:rowOff>
    </xdr:from>
    <xdr:to>
      <xdr:col>55</xdr:col>
      <xdr:colOff>50800</xdr:colOff>
      <xdr:row>82</xdr:row>
      <xdr:rowOff>101600</xdr:rowOff>
    </xdr:to>
    <xdr:sp macro="" textlink="">
      <xdr:nvSpPr>
        <xdr:cNvPr id="361" name="楕円 360"/>
        <xdr:cNvSpPr/>
      </xdr:nvSpPr>
      <xdr:spPr>
        <a:xfrm>
          <a:off x="104267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22877</xdr:rowOff>
    </xdr:from>
    <xdr:ext cx="469744" cy="259045"/>
    <xdr:sp macro="" textlink="">
      <xdr:nvSpPr>
        <xdr:cNvPr id="362" name="【福祉施設】&#10;一人当たり面積該当値テキスト"/>
        <xdr:cNvSpPr txBox="1"/>
      </xdr:nvSpPr>
      <xdr:spPr>
        <a:xfrm>
          <a:off x="10515600"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0</xdr:rowOff>
    </xdr:from>
    <xdr:to>
      <xdr:col>50</xdr:col>
      <xdr:colOff>165100</xdr:colOff>
      <xdr:row>82</xdr:row>
      <xdr:rowOff>101600</xdr:rowOff>
    </xdr:to>
    <xdr:sp macro="" textlink="">
      <xdr:nvSpPr>
        <xdr:cNvPr id="363" name="楕円 362"/>
        <xdr:cNvSpPr/>
      </xdr:nvSpPr>
      <xdr:spPr>
        <a:xfrm>
          <a:off x="9588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50800</xdr:rowOff>
    </xdr:from>
    <xdr:to>
      <xdr:col>55</xdr:col>
      <xdr:colOff>0</xdr:colOff>
      <xdr:row>82</xdr:row>
      <xdr:rowOff>50800</xdr:rowOff>
    </xdr:to>
    <xdr:cxnSp macro="">
      <xdr:nvCxnSpPr>
        <xdr:cNvPr id="364" name="直線コネクタ 363"/>
        <xdr:cNvCxnSpPr/>
      </xdr:nvCxnSpPr>
      <xdr:spPr>
        <a:xfrm>
          <a:off x="9639300" y="1410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88900</xdr:rowOff>
    </xdr:from>
    <xdr:to>
      <xdr:col>46</xdr:col>
      <xdr:colOff>38100</xdr:colOff>
      <xdr:row>79</xdr:row>
      <xdr:rowOff>19050</xdr:rowOff>
    </xdr:to>
    <xdr:sp macro="" textlink="">
      <xdr:nvSpPr>
        <xdr:cNvPr id="365" name="楕円 364"/>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82</xdr:row>
      <xdr:rowOff>50800</xdr:rowOff>
    </xdr:to>
    <xdr:cxnSp macro="">
      <xdr:nvCxnSpPr>
        <xdr:cNvPr id="366" name="直線コネクタ 365"/>
        <xdr:cNvCxnSpPr/>
      </xdr:nvCxnSpPr>
      <xdr:spPr>
        <a:xfrm>
          <a:off x="8750300" y="135128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38100</xdr:rowOff>
    </xdr:from>
    <xdr:to>
      <xdr:col>41</xdr:col>
      <xdr:colOff>101600</xdr:colOff>
      <xdr:row>82</xdr:row>
      <xdr:rowOff>139700</xdr:rowOff>
    </xdr:to>
    <xdr:sp macro="" textlink="">
      <xdr:nvSpPr>
        <xdr:cNvPr id="367" name="楕円 366"/>
        <xdr:cNvSpPr/>
      </xdr:nvSpPr>
      <xdr:spPr>
        <a:xfrm>
          <a:off x="7810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139700</xdr:rowOff>
    </xdr:from>
    <xdr:to>
      <xdr:col>45</xdr:col>
      <xdr:colOff>177800</xdr:colOff>
      <xdr:row>82</xdr:row>
      <xdr:rowOff>88900</xdr:rowOff>
    </xdr:to>
    <xdr:cxnSp macro="">
      <xdr:nvCxnSpPr>
        <xdr:cNvPr id="368" name="直線コネクタ 367"/>
        <xdr:cNvCxnSpPr/>
      </xdr:nvCxnSpPr>
      <xdr:spPr>
        <a:xfrm flipV="1">
          <a:off x="7861300" y="13512800"/>
          <a:ext cx="889000" cy="6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38100</xdr:rowOff>
    </xdr:from>
    <xdr:to>
      <xdr:col>36</xdr:col>
      <xdr:colOff>165100</xdr:colOff>
      <xdr:row>82</xdr:row>
      <xdr:rowOff>139700</xdr:rowOff>
    </xdr:to>
    <xdr:sp macro="" textlink="">
      <xdr:nvSpPr>
        <xdr:cNvPr id="369" name="楕円 368"/>
        <xdr:cNvSpPr/>
      </xdr:nvSpPr>
      <xdr:spPr>
        <a:xfrm>
          <a:off x="6921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88900</xdr:rowOff>
    </xdr:from>
    <xdr:to>
      <xdr:col>41</xdr:col>
      <xdr:colOff>50800</xdr:colOff>
      <xdr:row>82</xdr:row>
      <xdr:rowOff>88900</xdr:rowOff>
    </xdr:to>
    <xdr:cxnSp macro="">
      <xdr:nvCxnSpPr>
        <xdr:cNvPr id="370" name="直線コネクタ 369"/>
        <xdr:cNvCxnSpPr/>
      </xdr:nvCxnSpPr>
      <xdr:spPr>
        <a:xfrm>
          <a:off x="6972300" y="1414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71" name="n_1aveValue【福祉施設】&#10;一人当たり面積"/>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72"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73" name="n_3aveValue【福祉施設】&#10;一人当たり面積"/>
        <xdr:cNvSpPr txBox="1"/>
      </xdr:nvSpPr>
      <xdr:spPr>
        <a:xfrm>
          <a:off x="7626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124477</xdr:rowOff>
    </xdr:from>
    <xdr:ext cx="469744" cy="259045"/>
    <xdr:sp macro="" textlink="">
      <xdr:nvSpPr>
        <xdr:cNvPr id="374" name="n_4aveValue【福祉施設】&#10;一人当たり面積"/>
        <xdr:cNvSpPr txBox="1"/>
      </xdr:nvSpPr>
      <xdr:spPr>
        <a:xfrm>
          <a:off x="6737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118127</xdr:rowOff>
    </xdr:from>
    <xdr:ext cx="469744" cy="259045"/>
    <xdr:sp macro="" textlink="">
      <xdr:nvSpPr>
        <xdr:cNvPr id="375" name="n_1mainValue【福祉施設】&#10;一人当たり面積"/>
        <xdr:cNvSpPr txBox="1"/>
      </xdr:nvSpPr>
      <xdr:spPr>
        <a:xfrm>
          <a:off x="93917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35577</xdr:rowOff>
    </xdr:from>
    <xdr:ext cx="469744" cy="259045"/>
    <xdr:sp macro="" textlink="">
      <xdr:nvSpPr>
        <xdr:cNvPr id="376" name="n_2mainValue【福祉施設】&#10;一人当たり面積"/>
        <xdr:cNvSpPr txBox="1"/>
      </xdr:nvSpPr>
      <xdr:spPr>
        <a:xfrm>
          <a:off x="8515427"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156227</xdr:rowOff>
    </xdr:from>
    <xdr:ext cx="469744" cy="259045"/>
    <xdr:sp macro="" textlink="">
      <xdr:nvSpPr>
        <xdr:cNvPr id="377" name="n_3mainValue【福祉施設】&#10;一人当たり面積"/>
        <xdr:cNvSpPr txBox="1"/>
      </xdr:nvSpPr>
      <xdr:spPr>
        <a:xfrm>
          <a:off x="7626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156227</xdr:rowOff>
    </xdr:from>
    <xdr:ext cx="469744" cy="259045"/>
    <xdr:sp macro="" textlink="">
      <xdr:nvSpPr>
        <xdr:cNvPr id="378" name="n_4mainValue【福祉施設】&#10;一人当たり面積"/>
        <xdr:cNvSpPr txBox="1"/>
      </xdr:nvSpPr>
      <xdr:spPr>
        <a:xfrm>
          <a:off x="6737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404" name="直線コネクタ 403"/>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405"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406" name="直線コネクタ 405"/>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7"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8" name="直線コネクタ 407"/>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9"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10" name="フローチャート: 判断 409"/>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11" name="フローチャート: 判断 410"/>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12" name="フローチャート: 判断 411"/>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4" name="フローチャート: 判断 413"/>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165826</xdr:rowOff>
    </xdr:from>
    <xdr:to>
      <xdr:col>24</xdr:col>
      <xdr:colOff>114300</xdr:colOff>
      <xdr:row>103</xdr:row>
      <xdr:rowOff>95976</xdr:rowOff>
    </xdr:to>
    <xdr:sp macro="" textlink="">
      <xdr:nvSpPr>
        <xdr:cNvPr id="420" name="楕円 419"/>
        <xdr:cNvSpPr/>
      </xdr:nvSpPr>
      <xdr:spPr>
        <a:xfrm>
          <a:off x="45847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17253</xdr:rowOff>
    </xdr:from>
    <xdr:ext cx="405111" cy="259045"/>
    <xdr:sp macro="" textlink="">
      <xdr:nvSpPr>
        <xdr:cNvPr id="421" name="【市民会館】&#10;有形固定資産減価償却率該当値テキスト"/>
        <xdr:cNvSpPr txBox="1"/>
      </xdr:nvSpPr>
      <xdr:spPr>
        <a:xfrm>
          <a:off x="4673600" y="1750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422" name="楕円 421"/>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19050</xdr:rowOff>
    </xdr:from>
    <xdr:to>
      <xdr:col>24</xdr:col>
      <xdr:colOff>63500</xdr:colOff>
      <xdr:row>103</xdr:row>
      <xdr:rowOff>45176</xdr:rowOff>
    </xdr:to>
    <xdr:cxnSp macro="">
      <xdr:nvCxnSpPr>
        <xdr:cNvPr id="423" name="直線コネクタ 422"/>
        <xdr:cNvCxnSpPr/>
      </xdr:nvCxnSpPr>
      <xdr:spPr>
        <a:xfrm>
          <a:off x="3797300" y="176784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108676</xdr:rowOff>
    </xdr:from>
    <xdr:to>
      <xdr:col>15</xdr:col>
      <xdr:colOff>101600</xdr:colOff>
      <xdr:row>103</xdr:row>
      <xdr:rowOff>38826</xdr:rowOff>
    </xdr:to>
    <xdr:sp macro="" textlink="">
      <xdr:nvSpPr>
        <xdr:cNvPr id="424" name="楕円 423"/>
        <xdr:cNvSpPr/>
      </xdr:nvSpPr>
      <xdr:spPr>
        <a:xfrm>
          <a:off x="2857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159476</xdr:rowOff>
    </xdr:from>
    <xdr:to>
      <xdr:col>19</xdr:col>
      <xdr:colOff>177800</xdr:colOff>
      <xdr:row>103</xdr:row>
      <xdr:rowOff>19050</xdr:rowOff>
    </xdr:to>
    <xdr:cxnSp macro="">
      <xdr:nvCxnSpPr>
        <xdr:cNvPr id="425" name="直線コネクタ 424"/>
        <xdr:cNvCxnSpPr/>
      </xdr:nvCxnSpPr>
      <xdr:spPr>
        <a:xfrm>
          <a:off x="2908300" y="176473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18869</xdr:rowOff>
    </xdr:from>
    <xdr:to>
      <xdr:col>10</xdr:col>
      <xdr:colOff>165100</xdr:colOff>
      <xdr:row>105</xdr:row>
      <xdr:rowOff>120469</xdr:rowOff>
    </xdr:to>
    <xdr:sp macro="" textlink="">
      <xdr:nvSpPr>
        <xdr:cNvPr id="426" name="楕円 425"/>
        <xdr:cNvSpPr/>
      </xdr:nvSpPr>
      <xdr:spPr>
        <a:xfrm>
          <a:off x="1968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159476</xdr:rowOff>
    </xdr:from>
    <xdr:to>
      <xdr:col>15</xdr:col>
      <xdr:colOff>50800</xdr:colOff>
      <xdr:row>105</xdr:row>
      <xdr:rowOff>69669</xdr:rowOff>
    </xdr:to>
    <xdr:cxnSp macro="">
      <xdr:nvCxnSpPr>
        <xdr:cNvPr id="427" name="直線コネクタ 426"/>
        <xdr:cNvCxnSpPr/>
      </xdr:nvCxnSpPr>
      <xdr:spPr>
        <a:xfrm flipV="1">
          <a:off x="2019300" y="17647376"/>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7438</xdr:rowOff>
    </xdr:from>
    <xdr:to>
      <xdr:col>6</xdr:col>
      <xdr:colOff>38100</xdr:colOff>
      <xdr:row>105</xdr:row>
      <xdr:rowOff>109038</xdr:rowOff>
    </xdr:to>
    <xdr:sp macro="" textlink="">
      <xdr:nvSpPr>
        <xdr:cNvPr id="428" name="楕円 427"/>
        <xdr:cNvSpPr/>
      </xdr:nvSpPr>
      <xdr:spPr>
        <a:xfrm>
          <a:off x="1079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58238</xdr:rowOff>
    </xdr:from>
    <xdr:to>
      <xdr:col>10</xdr:col>
      <xdr:colOff>114300</xdr:colOff>
      <xdr:row>105</xdr:row>
      <xdr:rowOff>69669</xdr:rowOff>
    </xdr:to>
    <xdr:cxnSp macro="">
      <xdr:nvCxnSpPr>
        <xdr:cNvPr id="429" name="直線コネクタ 428"/>
        <xdr:cNvCxnSpPr/>
      </xdr:nvCxnSpPr>
      <xdr:spPr>
        <a:xfrm>
          <a:off x="1130300" y="180604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11991</xdr:rowOff>
    </xdr:from>
    <xdr:ext cx="405111" cy="259045"/>
    <xdr:sp macro="" textlink="">
      <xdr:nvSpPr>
        <xdr:cNvPr id="430" name="n_1ave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31" name="n_2ave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2"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33"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434" name="n_1main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55353</xdr:rowOff>
    </xdr:from>
    <xdr:ext cx="405111" cy="259045"/>
    <xdr:sp macro="" textlink="">
      <xdr:nvSpPr>
        <xdr:cNvPr id="435" name="n_2mainValue【市民会館】&#10;有形固定資産減価償却率"/>
        <xdr:cNvSpPr txBox="1"/>
      </xdr:nvSpPr>
      <xdr:spPr>
        <a:xfrm>
          <a:off x="2705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111596</xdr:rowOff>
    </xdr:from>
    <xdr:ext cx="405111" cy="259045"/>
    <xdr:sp macro="" textlink="">
      <xdr:nvSpPr>
        <xdr:cNvPr id="436" name="n_3mainValue【市民会館】&#10;有形固定資産減価償却率"/>
        <xdr:cNvSpPr txBox="1"/>
      </xdr:nvSpPr>
      <xdr:spPr>
        <a:xfrm>
          <a:off x="1816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100165</xdr:rowOff>
    </xdr:from>
    <xdr:ext cx="405111" cy="259045"/>
    <xdr:sp macro="" textlink="">
      <xdr:nvSpPr>
        <xdr:cNvPr id="437" name="n_4mainValue【市民会館】&#10;有形固定資産減価償却率"/>
        <xdr:cNvSpPr txBox="1"/>
      </xdr:nvSpPr>
      <xdr:spPr>
        <a:xfrm>
          <a:off x="927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61" name="直線コネクタ 460"/>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62"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63" name="直線コネクタ 462"/>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64"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65" name="直線コネクタ 464"/>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6"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68" name="フローチャート: 判断 467"/>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69" name="フローチャート: 判断 468"/>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0" name="フローチャート: 判断 469"/>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1" name="フローチャート: 判断 470"/>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109220</xdr:rowOff>
    </xdr:from>
    <xdr:to>
      <xdr:col>55</xdr:col>
      <xdr:colOff>50800</xdr:colOff>
      <xdr:row>105</xdr:row>
      <xdr:rowOff>39370</xdr:rowOff>
    </xdr:to>
    <xdr:sp macro="" textlink="">
      <xdr:nvSpPr>
        <xdr:cNvPr id="477" name="楕円 476"/>
        <xdr:cNvSpPr/>
      </xdr:nvSpPr>
      <xdr:spPr>
        <a:xfrm>
          <a:off x="10426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132097</xdr:rowOff>
    </xdr:from>
    <xdr:ext cx="469744" cy="259045"/>
    <xdr:sp macro="" textlink="">
      <xdr:nvSpPr>
        <xdr:cNvPr id="478" name="【市民会館】&#10;一人当たり面積該当値テキスト"/>
        <xdr:cNvSpPr txBox="1"/>
      </xdr:nvSpPr>
      <xdr:spPr>
        <a:xfrm>
          <a:off x="10515600"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79" name="楕円 478"/>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160020</xdr:rowOff>
    </xdr:from>
    <xdr:to>
      <xdr:col>55</xdr:col>
      <xdr:colOff>0</xdr:colOff>
      <xdr:row>104</xdr:row>
      <xdr:rowOff>167639</xdr:rowOff>
    </xdr:to>
    <xdr:cxnSp macro="">
      <xdr:nvCxnSpPr>
        <xdr:cNvPr id="480" name="直線コネクタ 479"/>
        <xdr:cNvCxnSpPr/>
      </xdr:nvCxnSpPr>
      <xdr:spPr>
        <a:xfrm flipV="1">
          <a:off x="9639300" y="17990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81" name="楕円 480"/>
        <xdr:cNvSpPr/>
      </xdr:nvSpPr>
      <xdr:spPr>
        <a:xfrm>
          <a:off x="8699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105</xdr:row>
      <xdr:rowOff>3811</xdr:rowOff>
    </xdr:to>
    <xdr:cxnSp macro="">
      <xdr:nvCxnSpPr>
        <xdr:cNvPr id="482" name="直線コネクタ 481"/>
        <xdr:cNvCxnSpPr/>
      </xdr:nvCxnSpPr>
      <xdr:spPr>
        <a:xfrm flipV="1">
          <a:off x="8750300" y="17998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139700</xdr:rowOff>
    </xdr:from>
    <xdr:to>
      <xdr:col>41</xdr:col>
      <xdr:colOff>101600</xdr:colOff>
      <xdr:row>105</xdr:row>
      <xdr:rowOff>69850</xdr:rowOff>
    </xdr:to>
    <xdr:sp macro="" textlink="">
      <xdr:nvSpPr>
        <xdr:cNvPr id="483" name="楕円 482"/>
        <xdr:cNvSpPr/>
      </xdr:nvSpPr>
      <xdr:spPr>
        <a:xfrm>
          <a:off x="781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3811</xdr:rowOff>
    </xdr:from>
    <xdr:to>
      <xdr:col>45</xdr:col>
      <xdr:colOff>177800</xdr:colOff>
      <xdr:row>105</xdr:row>
      <xdr:rowOff>19050</xdr:rowOff>
    </xdr:to>
    <xdr:cxnSp macro="">
      <xdr:nvCxnSpPr>
        <xdr:cNvPr id="484" name="直線コネクタ 483"/>
        <xdr:cNvCxnSpPr/>
      </xdr:nvCxnSpPr>
      <xdr:spPr>
        <a:xfrm flipV="1">
          <a:off x="7861300" y="18006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85" name="楕円 484"/>
        <xdr:cNvSpPr/>
      </xdr:nvSpPr>
      <xdr:spPr>
        <a:xfrm>
          <a:off x="692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19050</xdr:rowOff>
    </xdr:from>
    <xdr:to>
      <xdr:col>41</xdr:col>
      <xdr:colOff>50800</xdr:colOff>
      <xdr:row>105</xdr:row>
      <xdr:rowOff>19050</xdr:rowOff>
    </xdr:to>
    <xdr:cxnSp macro="">
      <xdr:nvCxnSpPr>
        <xdr:cNvPr id="486" name="直線コネクタ 485"/>
        <xdr:cNvCxnSpPr/>
      </xdr:nvCxnSpPr>
      <xdr:spPr>
        <a:xfrm>
          <a:off x="6972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121938</xdr:rowOff>
    </xdr:from>
    <xdr:ext cx="469744" cy="259045"/>
    <xdr:sp macro="" textlink="">
      <xdr:nvSpPr>
        <xdr:cNvPr id="487" name="n_1aveValue【市民会館】&#10;一人当たり面積"/>
        <xdr:cNvSpPr txBox="1"/>
      </xdr:nvSpPr>
      <xdr:spPr>
        <a:xfrm>
          <a:off x="9391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88"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89" name="n_3aveValue【市民会館】&#10;一人当たり面積"/>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160038</xdr:rowOff>
    </xdr:from>
    <xdr:ext cx="469744" cy="259045"/>
    <xdr:sp macro="" textlink="">
      <xdr:nvSpPr>
        <xdr:cNvPr id="490" name="n_4aveValue【市民会館】&#10;一人当たり面積"/>
        <xdr:cNvSpPr txBox="1"/>
      </xdr:nvSpPr>
      <xdr:spPr>
        <a:xfrm>
          <a:off x="6737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491" name="n_1main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92" name="n_2main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93" name="n_3main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94" name="n_4mainValue【市民会館】&#10;一人当たり面積"/>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35378</xdr:rowOff>
    </xdr:from>
    <xdr:to>
      <xdr:col>85</xdr:col>
      <xdr:colOff>126364</xdr:colOff>
      <xdr:row>41</xdr:row>
      <xdr:rowOff>97427</xdr:rowOff>
    </xdr:to>
    <xdr:cxnSp macro="">
      <xdr:nvCxnSpPr>
        <xdr:cNvPr id="520" name="直線コネクタ 519"/>
        <xdr:cNvCxnSpPr/>
      </xdr:nvCxnSpPr>
      <xdr:spPr>
        <a:xfrm flipV="1">
          <a:off x="16318864" y="6036128"/>
          <a:ext cx="0" cy="109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521" name="【一般廃棄物処理施設】&#10;有形固定資産減価償却率最小値テキスト"/>
        <xdr:cNvSpPr txBox="1"/>
      </xdr:nvSpPr>
      <xdr:spPr>
        <a:xfrm>
          <a:off x="16357600" y="713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522" name="直線コネクタ 521"/>
        <xdr:cNvCxnSpPr/>
      </xdr:nvCxnSpPr>
      <xdr:spPr>
        <a:xfrm>
          <a:off x="16230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153505</xdr:rowOff>
    </xdr:from>
    <xdr:ext cx="405111" cy="259045"/>
    <xdr:sp macro="" textlink="">
      <xdr:nvSpPr>
        <xdr:cNvPr id="523" name="【一般廃棄物処理施設】&#10;有形固定資産減価償却率最大値テキスト"/>
        <xdr:cNvSpPr txBox="1"/>
      </xdr:nvSpPr>
      <xdr:spPr>
        <a:xfrm>
          <a:off x="16357600" y="5811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35378</xdr:rowOff>
    </xdr:from>
    <xdr:to>
      <xdr:col>86</xdr:col>
      <xdr:colOff>25400</xdr:colOff>
      <xdr:row>35</xdr:row>
      <xdr:rowOff>35378</xdr:rowOff>
    </xdr:to>
    <xdr:cxnSp macro="">
      <xdr:nvCxnSpPr>
        <xdr:cNvPr id="524" name="直線コネクタ 523"/>
        <xdr:cNvCxnSpPr/>
      </xdr:nvCxnSpPr>
      <xdr:spPr>
        <a:xfrm>
          <a:off x="16230600" y="603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51180</xdr:rowOff>
    </xdr:from>
    <xdr:ext cx="405111" cy="259045"/>
    <xdr:sp macro="" textlink="">
      <xdr:nvSpPr>
        <xdr:cNvPr id="525" name="【一般廃棄物処理施設】&#10;有形固定資産減価償却率平均値テキスト"/>
        <xdr:cNvSpPr txBox="1"/>
      </xdr:nvSpPr>
      <xdr:spPr>
        <a:xfrm>
          <a:off x="16357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72753</xdr:rowOff>
    </xdr:from>
    <xdr:to>
      <xdr:col>85</xdr:col>
      <xdr:colOff>177800</xdr:colOff>
      <xdr:row>39</xdr:row>
      <xdr:rowOff>2903</xdr:rowOff>
    </xdr:to>
    <xdr:sp macro="" textlink="">
      <xdr:nvSpPr>
        <xdr:cNvPr id="526" name="フローチャート: 判断 525"/>
        <xdr:cNvSpPr/>
      </xdr:nvSpPr>
      <xdr:spPr>
        <a:xfrm>
          <a:off x="16268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12337</xdr:rowOff>
    </xdr:from>
    <xdr:to>
      <xdr:col>81</xdr:col>
      <xdr:colOff>101600</xdr:colOff>
      <xdr:row>38</xdr:row>
      <xdr:rowOff>113937</xdr:rowOff>
    </xdr:to>
    <xdr:sp macro="" textlink="">
      <xdr:nvSpPr>
        <xdr:cNvPr id="527" name="フローチャート: 判断 526"/>
        <xdr:cNvSpPr/>
      </xdr:nvSpPr>
      <xdr:spPr>
        <a:xfrm>
          <a:off x="15430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126637</xdr:rowOff>
    </xdr:from>
    <xdr:to>
      <xdr:col>76</xdr:col>
      <xdr:colOff>165100</xdr:colOff>
      <xdr:row>38</xdr:row>
      <xdr:rowOff>56787</xdr:rowOff>
    </xdr:to>
    <xdr:sp macro="" textlink="">
      <xdr:nvSpPr>
        <xdr:cNvPr id="528" name="フローチャート: 判断 527"/>
        <xdr:cNvSpPr/>
      </xdr:nvSpPr>
      <xdr:spPr>
        <a:xfrm>
          <a:off x="14541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9" name="フローチャート: 判断 528"/>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66222</xdr:rowOff>
    </xdr:from>
    <xdr:to>
      <xdr:col>67</xdr:col>
      <xdr:colOff>101600</xdr:colOff>
      <xdr:row>37</xdr:row>
      <xdr:rowOff>167822</xdr:rowOff>
    </xdr:to>
    <xdr:sp macro="" textlink="">
      <xdr:nvSpPr>
        <xdr:cNvPr id="530" name="フローチャート: 判断 529"/>
        <xdr:cNvSpPr/>
      </xdr:nvSpPr>
      <xdr:spPr>
        <a:xfrm>
          <a:off x="12763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156028</xdr:rowOff>
    </xdr:from>
    <xdr:to>
      <xdr:col>85</xdr:col>
      <xdr:colOff>177800</xdr:colOff>
      <xdr:row>35</xdr:row>
      <xdr:rowOff>86178</xdr:rowOff>
    </xdr:to>
    <xdr:sp macro="" textlink="">
      <xdr:nvSpPr>
        <xdr:cNvPr id="536" name="楕円 535"/>
        <xdr:cNvSpPr/>
      </xdr:nvSpPr>
      <xdr:spPr>
        <a:xfrm>
          <a:off x="162687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109055</xdr:rowOff>
    </xdr:from>
    <xdr:ext cx="405111" cy="259045"/>
    <xdr:sp macro="" textlink="">
      <xdr:nvSpPr>
        <xdr:cNvPr id="537" name="【一般廃棄物処理施設】&#10;有形固定資産減価償却率該当値テキスト"/>
        <xdr:cNvSpPr txBox="1"/>
      </xdr:nvSpPr>
      <xdr:spPr>
        <a:xfrm>
          <a:off x="16357600" y="5938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538" name="楕円 537"/>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30480</xdr:rowOff>
    </xdr:from>
    <xdr:to>
      <xdr:col>85</xdr:col>
      <xdr:colOff>127000</xdr:colOff>
      <xdr:row>35</xdr:row>
      <xdr:rowOff>35378</xdr:rowOff>
    </xdr:to>
    <xdr:cxnSp macro="">
      <xdr:nvCxnSpPr>
        <xdr:cNvPr id="539" name="直線コネクタ 538"/>
        <xdr:cNvCxnSpPr/>
      </xdr:nvCxnSpPr>
      <xdr:spPr>
        <a:xfrm>
          <a:off x="15481300" y="603123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4173</xdr:rowOff>
    </xdr:from>
    <xdr:to>
      <xdr:col>76</xdr:col>
      <xdr:colOff>165100</xdr:colOff>
      <xdr:row>34</xdr:row>
      <xdr:rowOff>105773</xdr:rowOff>
    </xdr:to>
    <xdr:sp macro="" textlink="">
      <xdr:nvSpPr>
        <xdr:cNvPr id="540" name="楕円 539"/>
        <xdr:cNvSpPr/>
      </xdr:nvSpPr>
      <xdr:spPr>
        <a:xfrm>
          <a:off x="14541500" y="58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54973</xdr:rowOff>
    </xdr:from>
    <xdr:to>
      <xdr:col>81</xdr:col>
      <xdr:colOff>50800</xdr:colOff>
      <xdr:row>35</xdr:row>
      <xdr:rowOff>30480</xdr:rowOff>
    </xdr:to>
    <xdr:cxnSp macro="">
      <xdr:nvCxnSpPr>
        <xdr:cNvPr id="541" name="直線コネクタ 540"/>
        <xdr:cNvCxnSpPr/>
      </xdr:nvCxnSpPr>
      <xdr:spPr>
        <a:xfrm>
          <a:off x="14592300" y="588427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159294</xdr:rowOff>
    </xdr:from>
    <xdr:to>
      <xdr:col>72</xdr:col>
      <xdr:colOff>38100</xdr:colOff>
      <xdr:row>38</xdr:row>
      <xdr:rowOff>89444</xdr:rowOff>
    </xdr:to>
    <xdr:sp macro="" textlink="">
      <xdr:nvSpPr>
        <xdr:cNvPr id="542" name="楕円 541"/>
        <xdr:cNvSpPr/>
      </xdr:nvSpPr>
      <xdr:spPr>
        <a:xfrm>
          <a:off x="13652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54973</xdr:rowOff>
    </xdr:from>
    <xdr:to>
      <xdr:col>76</xdr:col>
      <xdr:colOff>114300</xdr:colOff>
      <xdr:row>38</xdr:row>
      <xdr:rowOff>38644</xdr:rowOff>
    </xdr:to>
    <xdr:cxnSp macro="">
      <xdr:nvCxnSpPr>
        <xdr:cNvPr id="543" name="直線コネクタ 542"/>
        <xdr:cNvCxnSpPr/>
      </xdr:nvCxnSpPr>
      <xdr:spPr>
        <a:xfrm flipV="1">
          <a:off x="13703300" y="5884273"/>
          <a:ext cx="889000" cy="6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115207</xdr:rowOff>
    </xdr:from>
    <xdr:to>
      <xdr:col>67</xdr:col>
      <xdr:colOff>101600</xdr:colOff>
      <xdr:row>38</xdr:row>
      <xdr:rowOff>45357</xdr:rowOff>
    </xdr:to>
    <xdr:sp macro="" textlink="">
      <xdr:nvSpPr>
        <xdr:cNvPr id="544" name="楕円 543"/>
        <xdr:cNvSpPr/>
      </xdr:nvSpPr>
      <xdr:spPr>
        <a:xfrm>
          <a:off x="12763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166007</xdr:rowOff>
    </xdr:from>
    <xdr:to>
      <xdr:col>71</xdr:col>
      <xdr:colOff>177800</xdr:colOff>
      <xdr:row>38</xdr:row>
      <xdr:rowOff>38644</xdr:rowOff>
    </xdr:to>
    <xdr:cxnSp macro="">
      <xdr:nvCxnSpPr>
        <xdr:cNvPr id="545" name="直線コネクタ 544"/>
        <xdr:cNvCxnSpPr/>
      </xdr:nvCxnSpPr>
      <xdr:spPr>
        <a:xfrm>
          <a:off x="12814300" y="65096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105064</xdr:rowOff>
    </xdr:from>
    <xdr:ext cx="405111" cy="259045"/>
    <xdr:sp macro="" textlink="">
      <xdr:nvSpPr>
        <xdr:cNvPr id="546" name="n_1aveValue【一般廃棄物処理施設】&#10;有形固定資産減価償却率"/>
        <xdr:cNvSpPr txBox="1"/>
      </xdr:nvSpPr>
      <xdr:spPr>
        <a:xfrm>
          <a:off x="15266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547" name="n_2aveValue【一般廃棄物処理施設】&#10;有形固定資産減価償却率"/>
        <xdr:cNvSpPr txBox="1"/>
      </xdr:nvSpPr>
      <xdr:spPr>
        <a:xfrm>
          <a:off x="14389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548" name="n_3aveValue【一般廃棄物処理施設】&#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12899</xdr:rowOff>
    </xdr:from>
    <xdr:ext cx="405111" cy="259045"/>
    <xdr:sp macro="" textlink="">
      <xdr:nvSpPr>
        <xdr:cNvPr id="549" name="n_4aveValue【一般廃棄物処理施設】&#10;有形固定資産減価償却率"/>
        <xdr:cNvSpPr txBox="1"/>
      </xdr:nvSpPr>
      <xdr:spPr>
        <a:xfrm>
          <a:off x="12611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97807</xdr:rowOff>
    </xdr:from>
    <xdr:ext cx="405111" cy="259045"/>
    <xdr:sp macro="" textlink="">
      <xdr:nvSpPr>
        <xdr:cNvPr id="550" name="n_1mainValue【一般廃棄物処理施設】&#10;有形固定資産減価償却率"/>
        <xdr:cNvSpPr txBox="1"/>
      </xdr:nvSpPr>
      <xdr:spPr>
        <a:xfrm>
          <a:off x="15266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122300</xdr:rowOff>
    </xdr:from>
    <xdr:ext cx="405111" cy="259045"/>
    <xdr:sp macro="" textlink="">
      <xdr:nvSpPr>
        <xdr:cNvPr id="551" name="n_2mainValue【一般廃棄物処理施設】&#10;有形固定資産減価償却率"/>
        <xdr:cNvSpPr txBox="1"/>
      </xdr:nvSpPr>
      <xdr:spPr>
        <a:xfrm>
          <a:off x="143897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105971</xdr:rowOff>
    </xdr:from>
    <xdr:ext cx="405111" cy="259045"/>
    <xdr:sp macro="" textlink="">
      <xdr:nvSpPr>
        <xdr:cNvPr id="552" name="n_3mainValue【一般廃棄物処理施設】&#10;有形固定資産減価償却率"/>
        <xdr:cNvSpPr txBox="1"/>
      </xdr:nvSpPr>
      <xdr:spPr>
        <a:xfrm>
          <a:off x="13500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36484</xdr:rowOff>
    </xdr:from>
    <xdr:ext cx="405111" cy="259045"/>
    <xdr:sp macro="" textlink="">
      <xdr:nvSpPr>
        <xdr:cNvPr id="553" name="n_4mainValue【一般廃棄物処理施設】&#10;有形固定資産減価償却率"/>
        <xdr:cNvSpPr txBox="1"/>
      </xdr:nvSpPr>
      <xdr:spPr>
        <a:xfrm>
          <a:off x="12611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5" name="テキスト ボックス 56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7" name="テキスト ボックス 56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9" name="テキスト ボックス 56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1" name="テキスト ボックス 57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3" name="テキスト ボックス 57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77" name="直線コネクタ 576"/>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78"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79" name="直線コネクタ 578"/>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80"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81" name="直線コネクタ 580"/>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582" name="【一般廃棄物処理施設】&#10;一人当たり有形固定資産（償却資産）額平均値テキスト"/>
        <xdr:cNvSpPr txBox="1"/>
      </xdr:nvSpPr>
      <xdr:spPr>
        <a:xfrm>
          <a:off x="22199600" y="636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83" name="フローチャート: 判断 582"/>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84" name="フローチャート: 判断 583"/>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85" name="フローチャート: 判断 584"/>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86" name="フローチャート: 判断 585"/>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87" name="フローチャート: 判断 586"/>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57531</xdr:rowOff>
    </xdr:from>
    <xdr:to>
      <xdr:col>116</xdr:col>
      <xdr:colOff>114300</xdr:colOff>
      <xdr:row>35</xdr:row>
      <xdr:rowOff>159131</xdr:rowOff>
    </xdr:to>
    <xdr:sp macro="" textlink="">
      <xdr:nvSpPr>
        <xdr:cNvPr id="593" name="楕円 592"/>
        <xdr:cNvSpPr/>
      </xdr:nvSpPr>
      <xdr:spPr>
        <a:xfrm>
          <a:off x="22110700" y="60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80408</xdr:rowOff>
    </xdr:from>
    <xdr:ext cx="534377" cy="259045"/>
    <xdr:sp macro="" textlink="">
      <xdr:nvSpPr>
        <xdr:cNvPr id="594" name="【一般廃棄物処理施設】&#10;一人当たり有形固定資産（償却資産）額該当値テキスト"/>
        <xdr:cNvSpPr txBox="1"/>
      </xdr:nvSpPr>
      <xdr:spPr>
        <a:xfrm>
          <a:off x="22199600" y="59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69685</xdr:rowOff>
    </xdr:from>
    <xdr:to>
      <xdr:col>112</xdr:col>
      <xdr:colOff>38100</xdr:colOff>
      <xdr:row>35</xdr:row>
      <xdr:rowOff>171285</xdr:rowOff>
    </xdr:to>
    <xdr:sp macro="" textlink="">
      <xdr:nvSpPr>
        <xdr:cNvPr id="595" name="楕円 594"/>
        <xdr:cNvSpPr/>
      </xdr:nvSpPr>
      <xdr:spPr>
        <a:xfrm>
          <a:off x="21272500" y="60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108331</xdr:rowOff>
    </xdr:from>
    <xdr:to>
      <xdr:col>116</xdr:col>
      <xdr:colOff>63500</xdr:colOff>
      <xdr:row>35</xdr:row>
      <xdr:rowOff>120485</xdr:rowOff>
    </xdr:to>
    <xdr:cxnSp macro="">
      <xdr:nvCxnSpPr>
        <xdr:cNvPr id="596" name="直線コネクタ 595"/>
        <xdr:cNvCxnSpPr/>
      </xdr:nvCxnSpPr>
      <xdr:spPr>
        <a:xfrm flipV="1">
          <a:off x="21323300" y="6109081"/>
          <a:ext cx="8382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79705</xdr:rowOff>
    </xdr:from>
    <xdr:to>
      <xdr:col>107</xdr:col>
      <xdr:colOff>101600</xdr:colOff>
      <xdr:row>34</xdr:row>
      <xdr:rowOff>9855</xdr:rowOff>
    </xdr:to>
    <xdr:sp macro="" textlink="">
      <xdr:nvSpPr>
        <xdr:cNvPr id="597" name="楕円 596"/>
        <xdr:cNvSpPr/>
      </xdr:nvSpPr>
      <xdr:spPr>
        <a:xfrm>
          <a:off x="20383500" y="57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130505</xdr:rowOff>
    </xdr:from>
    <xdr:to>
      <xdr:col>111</xdr:col>
      <xdr:colOff>177800</xdr:colOff>
      <xdr:row>35</xdr:row>
      <xdr:rowOff>120485</xdr:rowOff>
    </xdr:to>
    <xdr:cxnSp macro="">
      <xdr:nvCxnSpPr>
        <xdr:cNvPr id="598" name="直線コネクタ 597"/>
        <xdr:cNvCxnSpPr/>
      </xdr:nvCxnSpPr>
      <xdr:spPr>
        <a:xfrm>
          <a:off x="20434300" y="5788355"/>
          <a:ext cx="889000" cy="3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13792</xdr:rowOff>
    </xdr:from>
    <xdr:to>
      <xdr:col>102</xdr:col>
      <xdr:colOff>165100</xdr:colOff>
      <xdr:row>40</xdr:row>
      <xdr:rowOff>115392</xdr:rowOff>
    </xdr:to>
    <xdr:sp macro="" textlink="">
      <xdr:nvSpPr>
        <xdr:cNvPr id="599" name="楕円 598"/>
        <xdr:cNvSpPr/>
      </xdr:nvSpPr>
      <xdr:spPr>
        <a:xfrm>
          <a:off x="19494500" y="68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130505</xdr:rowOff>
    </xdr:from>
    <xdr:to>
      <xdr:col>107</xdr:col>
      <xdr:colOff>50800</xdr:colOff>
      <xdr:row>40</xdr:row>
      <xdr:rowOff>64592</xdr:rowOff>
    </xdr:to>
    <xdr:cxnSp macro="">
      <xdr:nvCxnSpPr>
        <xdr:cNvPr id="600" name="直線コネクタ 599"/>
        <xdr:cNvCxnSpPr/>
      </xdr:nvCxnSpPr>
      <xdr:spPr>
        <a:xfrm flipV="1">
          <a:off x="19545300" y="5788355"/>
          <a:ext cx="889000" cy="113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16015</xdr:rowOff>
    </xdr:from>
    <xdr:to>
      <xdr:col>98</xdr:col>
      <xdr:colOff>38100</xdr:colOff>
      <xdr:row>40</xdr:row>
      <xdr:rowOff>117615</xdr:rowOff>
    </xdr:to>
    <xdr:sp macro="" textlink="">
      <xdr:nvSpPr>
        <xdr:cNvPr id="601" name="楕円 600"/>
        <xdr:cNvSpPr/>
      </xdr:nvSpPr>
      <xdr:spPr>
        <a:xfrm>
          <a:off x="18605500" y="68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64592</xdr:rowOff>
    </xdr:from>
    <xdr:to>
      <xdr:col>102</xdr:col>
      <xdr:colOff>114300</xdr:colOff>
      <xdr:row>40</xdr:row>
      <xdr:rowOff>66815</xdr:rowOff>
    </xdr:to>
    <xdr:cxnSp macro="">
      <xdr:nvCxnSpPr>
        <xdr:cNvPr id="602" name="直線コネクタ 601"/>
        <xdr:cNvCxnSpPr/>
      </xdr:nvCxnSpPr>
      <xdr:spPr>
        <a:xfrm flipV="1">
          <a:off x="18656300" y="6922592"/>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11663</xdr:rowOff>
    </xdr:from>
    <xdr:ext cx="534377" cy="259045"/>
    <xdr:sp macro="" textlink="">
      <xdr:nvSpPr>
        <xdr:cNvPr id="603" name="n_1aveValue【一般廃棄物処理施設】&#10;一人当たり有形固定資産（償却資産）額"/>
        <xdr:cNvSpPr txBox="1"/>
      </xdr:nvSpPr>
      <xdr:spPr>
        <a:xfrm>
          <a:off x="210434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83799</xdr:rowOff>
    </xdr:from>
    <xdr:ext cx="534377" cy="259045"/>
    <xdr:sp macro="" textlink="">
      <xdr:nvSpPr>
        <xdr:cNvPr id="604" name="n_2aveValue【一般廃棄物処理施設】&#10;一人当たり有形固定資産（償却資産）額"/>
        <xdr:cNvSpPr txBox="1"/>
      </xdr:nvSpPr>
      <xdr:spPr>
        <a:xfrm>
          <a:off x="20167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605" name="n_3aveValue【一般廃棄物処理施設】&#10;一人当たり有形固定資産（償却資産）額"/>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606"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16362</xdr:rowOff>
    </xdr:from>
    <xdr:ext cx="534377" cy="259045"/>
    <xdr:sp macro="" textlink="">
      <xdr:nvSpPr>
        <xdr:cNvPr id="607" name="n_1mainValue【一般廃棄物処理施設】&#10;一人当たり有形固定資産（償却資産）額"/>
        <xdr:cNvSpPr txBox="1"/>
      </xdr:nvSpPr>
      <xdr:spPr>
        <a:xfrm>
          <a:off x="21043411" y="58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26382</xdr:rowOff>
    </xdr:from>
    <xdr:ext cx="599010" cy="259045"/>
    <xdr:sp macro="" textlink="">
      <xdr:nvSpPr>
        <xdr:cNvPr id="608" name="n_2mainValue【一般廃棄物処理施設】&#10;一人当たり有形固定資産（償却資産）額"/>
        <xdr:cNvSpPr txBox="1"/>
      </xdr:nvSpPr>
      <xdr:spPr>
        <a:xfrm>
          <a:off x="20134795" y="551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106519</xdr:rowOff>
    </xdr:from>
    <xdr:ext cx="534377" cy="259045"/>
    <xdr:sp macro="" textlink="">
      <xdr:nvSpPr>
        <xdr:cNvPr id="609" name="n_3mainValue【一般廃棄物処理施設】&#10;一人当たり有形固定資産（償却資産）額"/>
        <xdr:cNvSpPr txBox="1"/>
      </xdr:nvSpPr>
      <xdr:spPr>
        <a:xfrm>
          <a:off x="19278111" y="696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108742</xdr:rowOff>
    </xdr:from>
    <xdr:ext cx="534377" cy="259045"/>
    <xdr:sp macro="" textlink="">
      <xdr:nvSpPr>
        <xdr:cNvPr id="610" name="n_4mainValue【一般廃棄物処理施設】&#10;一人当たり有形固定資産（償却資産）額"/>
        <xdr:cNvSpPr txBox="1"/>
      </xdr:nvSpPr>
      <xdr:spPr>
        <a:xfrm>
          <a:off x="18389111" y="69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35" name="直線コネクタ 634"/>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36"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37" name="直線コネクタ 636"/>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38"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39" name="直線コネクタ 638"/>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40" name="【保健センター・保健所】&#10;有形固定資産減価償却率平均値テキスト"/>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41" name="フローチャート: 判断 640"/>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42" name="フローチャート: 判断 641"/>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43" name="フローチャート: 判断 642"/>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44" name="フローチャート: 判断 643"/>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45" name="フローチャート: 判断 644"/>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651" name="楕円 650"/>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45737</xdr:rowOff>
    </xdr:from>
    <xdr:ext cx="405111" cy="259045"/>
    <xdr:sp macro="" textlink="">
      <xdr:nvSpPr>
        <xdr:cNvPr id="652" name="【保健センター・保健所】&#10;有形固定資産減価償却率該当値テキスト"/>
        <xdr:cNvSpPr txBox="1"/>
      </xdr:nvSpPr>
      <xdr:spPr>
        <a:xfrm>
          <a:off x="16357600"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27305</xdr:rowOff>
    </xdr:from>
    <xdr:to>
      <xdr:col>81</xdr:col>
      <xdr:colOff>101600</xdr:colOff>
      <xdr:row>59</xdr:row>
      <xdr:rowOff>128905</xdr:rowOff>
    </xdr:to>
    <xdr:sp macro="" textlink="">
      <xdr:nvSpPr>
        <xdr:cNvPr id="653" name="楕円 652"/>
        <xdr:cNvSpPr/>
      </xdr:nvSpPr>
      <xdr:spPr>
        <a:xfrm>
          <a:off x="1543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78105</xdr:rowOff>
    </xdr:from>
    <xdr:to>
      <xdr:col>85</xdr:col>
      <xdr:colOff>127000</xdr:colOff>
      <xdr:row>59</xdr:row>
      <xdr:rowOff>118110</xdr:rowOff>
    </xdr:to>
    <xdr:cxnSp macro="">
      <xdr:nvCxnSpPr>
        <xdr:cNvPr id="654" name="直線コネクタ 653"/>
        <xdr:cNvCxnSpPr/>
      </xdr:nvCxnSpPr>
      <xdr:spPr>
        <a:xfrm>
          <a:off x="15481300" y="101936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162560</xdr:rowOff>
    </xdr:from>
    <xdr:to>
      <xdr:col>76</xdr:col>
      <xdr:colOff>165100</xdr:colOff>
      <xdr:row>59</xdr:row>
      <xdr:rowOff>92710</xdr:rowOff>
    </xdr:to>
    <xdr:sp macro="" textlink="">
      <xdr:nvSpPr>
        <xdr:cNvPr id="655" name="楕円 654"/>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41910</xdr:rowOff>
    </xdr:from>
    <xdr:to>
      <xdr:col>81</xdr:col>
      <xdr:colOff>50800</xdr:colOff>
      <xdr:row>59</xdr:row>
      <xdr:rowOff>78105</xdr:rowOff>
    </xdr:to>
    <xdr:cxnSp macro="">
      <xdr:nvCxnSpPr>
        <xdr:cNvPr id="656" name="直線コネクタ 655"/>
        <xdr:cNvCxnSpPr/>
      </xdr:nvCxnSpPr>
      <xdr:spPr>
        <a:xfrm>
          <a:off x="14592300" y="101574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124460</xdr:rowOff>
    </xdr:from>
    <xdr:to>
      <xdr:col>72</xdr:col>
      <xdr:colOff>38100</xdr:colOff>
      <xdr:row>59</xdr:row>
      <xdr:rowOff>54610</xdr:rowOff>
    </xdr:to>
    <xdr:sp macro="" textlink="">
      <xdr:nvSpPr>
        <xdr:cNvPr id="657" name="楕円 656"/>
        <xdr:cNvSpPr/>
      </xdr:nvSpPr>
      <xdr:spPr>
        <a:xfrm>
          <a:off x="13652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xdr:rowOff>
    </xdr:from>
    <xdr:to>
      <xdr:col>76</xdr:col>
      <xdr:colOff>114300</xdr:colOff>
      <xdr:row>59</xdr:row>
      <xdr:rowOff>41910</xdr:rowOff>
    </xdr:to>
    <xdr:cxnSp macro="">
      <xdr:nvCxnSpPr>
        <xdr:cNvPr id="658" name="直線コネクタ 657"/>
        <xdr:cNvCxnSpPr/>
      </xdr:nvCxnSpPr>
      <xdr:spPr>
        <a:xfrm>
          <a:off x="13703300" y="10119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86360</xdr:rowOff>
    </xdr:from>
    <xdr:to>
      <xdr:col>67</xdr:col>
      <xdr:colOff>101600</xdr:colOff>
      <xdr:row>59</xdr:row>
      <xdr:rowOff>16510</xdr:rowOff>
    </xdr:to>
    <xdr:sp macro="" textlink="">
      <xdr:nvSpPr>
        <xdr:cNvPr id="659" name="楕円 658"/>
        <xdr:cNvSpPr/>
      </xdr:nvSpPr>
      <xdr:spPr>
        <a:xfrm>
          <a:off x="1276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137160</xdr:rowOff>
    </xdr:from>
    <xdr:to>
      <xdr:col>71</xdr:col>
      <xdr:colOff>177800</xdr:colOff>
      <xdr:row>59</xdr:row>
      <xdr:rowOff>3810</xdr:rowOff>
    </xdr:to>
    <xdr:cxnSp macro="">
      <xdr:nvCxnSpPr>
        <xdr:cNvPr id="660" name="直線コネクタ 659"/>
        <xdr:cNvCxnSpPr/>
      </xdr:nvCxnSpPr>
      <xdr:spPr>
        <a:xfrm>
          <a:off x="12814300" y="10081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61" name="n_1ave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62" name="n_2aveValue【保健センター・保健所】&#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63" name="n_3ave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64" name="n_4aveValue【保健センター・保健所】&#10;有形固定資産減価償却率"/>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120032</xdr:rowOff>
    </xdr:from>
    <xdr:ext cx="405111" cy="259045"/>
    <xdr:sp macro="" textlink="">
      <xdr:nvSpPr>
        <xdr:cNvPr id="665" name="n_1mainValue【保健センター・保健所】&#10;有形固定資産減価償却率"/>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83837</xdr:rowOff>
    </xdr:from>
    <xdr:ext cx="405111" cy="259045"/>
    <xdr:sp macro="" textlink="">
      <xdr:nvSpPr>
        <xdr:cNvPr id="666" name="n_2mainValue【保健センター・保健所】&#10;有形固定資産減価償却率"/>
        <xdr:cNvSpPr txBox="1"/>
      </xdr:nvSpPr>
      <xdr:spPr>
        <a:xfrm>
          <a:off x="14389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45737</xdr:rowOff>
    </xdr:from>
    <xdr:ext cx="405111" cy="259045"/>
    <xdr:sp macro="" textlink="">
      <xdr:nvSpPr>
        <xdr:cNvPr id="667" name="n_3mainValue【保健センター・保健所】&#10;有形固定資産減価償却率"/>
        <xdr:cNvSpPr txBox="1"/>
      </xdr:nvSpPr>
      <xdr:spPr>
        <a:xfrm>
          <a:off x="13500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7637</xdr:rowOff>
    </xdr:from>
    <xdr:ext cx="405111" cy="259045"/>
    <xdr:sp macro="" textlink="">
      <xdr:nvSpPr>
        <xdr:cNvPr id="668" name="n_4mainValue【保健センター・保健所】&#10;有形固定資産減価償却率"/>
        <xdr:cNvSpPr txBox="1"/>
      </xdr:nvSpPr>
      <xdr:spPr>
        <a:xfrm>
          <a:off x="12611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94" name="直線コネクタ 693"/>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97"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98" name="直線コネクタ 697"/>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99" name="【保健センター・保健所】&#10;一人当たり面積平均値テキスト"/>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700" name="フローチャート: 判断 699"/>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701" name="フローチャート: 判断 700"/>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702" name="フローチャート: 判断 701"/>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03" name="フローチャート: 判断 702"/>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4" name="フローチャート: 判断 703"/>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161472</xdr:rowOff>
    </xdr:from>
    <xdr:to>
      <xdr:col>116</xdr:col>
      <xdr:colOff>114300</xdr:colOff>
      <xdr:row>55</xdr:row>
      <xdr:rowOff>91622</xdr:rowOff>
    </xdr:to>
    <xdr:sp macro="" textlink="">
      <xdr:nvSpPr>
        <xdr:cNvPr id="710" name="楕円 709"/>
        <xdr:cNvSpPr/>
      </xdr:nvSpPr>
      <xdr:spPr>
        <a:xfrm>
          <a:off x="22110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114499</xdr:rowOff>
    </xdr:from>
    <xdr:ext cx="469744" cy="259045"/>
    <xdr:sp macro="" textlink="">
      <xdr:nvSpPr>
        <xdr:cNvPr id="711" name="【保健センター・保健所】&#10;一人当たり面積該当値テキスト"/>
        <xdr:cNvSpPr txBox="1"/>
      </xdr:nvSpPr>
      <xdr:spPr>
        <a:xfrm>
          <a:off x="22199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161472</xdr:rowOff>
    </xdr:from>
    <xdr:to>
      <xdr:col>112</xdr:col>
      <xdr:colOff>38100</xdr:colOff>
      <xdr:row>55</xdr:row>
      <xdr:rowOff>91622</xdr:rowOff>
    </xdr:to>
    <xdr:sp macro="" textlink="">
      <xdr:nvSpPr>
        <xdr:cNvPr id="712" name="楕円 711"/>
        <xdr:cNvSpPr/>
      </xdr:nvSpPr>
      <xdr:spPr>
        <a:xfrm>
          <a:off x="21272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40822</xdr:rowOff>
    </xdr:from>
    <xdr:to>
      <xdr:col>116</xdr:col>
      <xdr:colOff>63500</xdr:colOff>
      <xdr:row>55</xdr:row>
      <xdr:rowOff>40822</xdr:rowOff>
    </xdr:to>
    <xdr:cxnSp macro="">
      <xdr:nvCxnSpPr>
        <xdr:cNvPr id="713" name="直線コネクタ 712"/>
        <xdr:cNvCxnSpPr/>
      </xdr:nvCxnSpPr>
      <xdr:spPr>
        <a:xfrm>
          <a:off x="21323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22678</xdr:rowOff>
    </xdr:from>
    <xdr:to>
      <xdr:col>107</xdr:col>
      <xdr:colOff>101600</xdr:colOff>
      <xdr:row>55</xdr:row>
      <xdr:rowOff>124278</xdr:rowOff>
    </xdr:to>
    <xdr:sp macro="" textlink="">
      <xdr:nvSpPr>
        <xdr:cNvPr id="714" name="楕円 713"/>
        <xdr:cNvSpPr/>
      </xdr:nvSpPr>
      <xdr:spPr>
        <a:xfrm>
          <a:off x="20383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40822</xdr:rowOff>
    </xdr:from>
    <xdr:to>
      <xdr:col>111</xdr:col>
      <xdr:colOff>177800</xdr:colOff>
      <xdr:row>55</xdr:row>
      <xdr:rowOff>73478</xdr:rowOff>
    </xdr:to>
    <xdr:cxnSp macro="">
      <xdr:nvCxnSpPr>
        <xdr:cNvPr id="715" name="直線コネクタ 714"/>
        <xdr:cNvCxnSpPr/>
      </xdr:nvCxnSpPr>
      <xdr:spPr>
        <a:xfrm flipV="1">
          <a:off x="20434300" y="9470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22678</xdr:rowOff>
    </xdr:from>
    <xdr:to>
      <xdr:col>102</xdr:col>
      <xdr:colOff>165100</xdr:colOff>
      <xdr:row>55</xdr:row>
      <xdr:rowOff>124278</xdr:rowOff>
    </xdr:to>
    <xdr:sp macro="" textlink="">
      <xdr:nvSpPr>
        <xdr:cNvPr id="716" name="楕円 715"/>
        <xdr:cNvSpPr/>
      </xdr:nvSpPr>
      <xdr:spPr>
        <a:xfrm>
          <a:off x="19494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73478</xdr:rowOff>
    </xdr:from>
    <xdr:to>
      <xdr:col>107</xdr:col>
      <xdr:colOff>50800</xdr:colOff>
      <xdr:row>55</xdr:row>
      <xdr:rowOff>73478</xdr:rowOff>
    </xdr:to>
    <xdr:cxnSp macro="">
      <xdr:nvCxnSpPr>
        <xdr:cNvPr id="717" name="直線コネクタ 716"/>
        <xdr:cNvCxnSpPr/>
      </xdr:nvCxnSpPr>
      <xdr:spPr>
        <a:xfrm>
          <a:off x="19545300" y="9503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22678</xdr:rowOff>
    </xdr:from>
    <xdr:to>
      <xdr:col>98</xdr:col>
      <xdr:colOff>38100</xdr:colOff>
      <xdr:row>55</xdr:row>
      <xdr:rowOff>124278</xdr:rowOff>
    </xdr:to>
    <xdr:sp macro="" textlink="">
      <xdr:nvSpPr>
        <xdr:cNvPr id="718" name="楕円 717"/>
        <xdr:cNvSpPr/>
      </xdr:nvSpPr>
      <xdr:spPr>
        <a:xfrm>
          <a:off x="18605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73478</xdr:rowOff>
    </xdr:from>
    <xdr:to>
      <xdr:col>102</xdr:col>
      <xdr:colOff>114300</xdr:colOff>
      <xdr:row>55</xdr:row>
      <xdr:rowOff>73478</xdr:rowOff>
    </xdr:to>
    <xdr:cxnSp macro="">
      <xdr:nvCxnSpPr>
        <xdr:cNvPr id="719" name="直線コネクタ 718"/>
        <xdr:cNvCxnSpPr/>
      </xdr:nvCxnSpPr>
      <xdr:spPr>
        <a:xfrm>
          <a:off x="18656300" y="9503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20"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721"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722" name="n_3aveValue【保健センター・保健所】&#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23" name="n_4ave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108149</xdr:rowOff>
    </xdr:from>
    <xdr:ext cx="469744" cy="259045"/>
    <xdr:sp macro="" textlink="">
      <xdr:nvSpPr>
        <xdr:cNvPr id="724" name="n_1mainValue【保健センター・保健所】&#10;一人当たり面積"/>
        <xdr:cNvSpPr txBox="1"/>
      </xdr:nvSpPr>
      <xdr:spPr>
        <a:xfrm>
          <a:off x="21075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140805</xdr:rowOff>
    </xdr:from>
    <xdr:ext cx="469744" cy="259045"/>
    <xdr:sp macro="" textlink="">
      <xdr:nvSpPr>
        <xdr:cNvPr id="725" name="n_2mainValue【保健センター・保健所】&#10;一人当たり面積"/>
        <xdr:cNvSpPr txBox="1"/>
      </xdr:nvSpPr>
      <xdr:spPr>
        <a:xfrm>
          <a:off x="201994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140805</xdr:rowOff>
    </xdr:from>
    <xdr:ext cx="469744" cy="259045"/>
    <xdr:sp macro="" textlink="">
      <xdr:nvSpPr>
        <xdr:cNvPr id="726" name="n_3mainValue【保健センター・保健所】&#10;一人当たり面積"/>
        <xdr:cNvSpPr txBox="1"/>
      </xdr:nvSpPr>
      <xdr:spPr>
        <a:xfrm>
          <a:off x="193104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140805</xdr:rowOff>
    </xdr:from>
    <xdr:ext cx="469744" cy="259045"/>
    <xdr:sp macro="" textlink="">
      <xdr:nvSpPr>
        <xdr:cNvPr id="727" name="n_4mainValue【保健センター・保健所】&#10;一人当たり面積"/>
        <xdr:cNvSpPr txBox="1"/>
      </xdr:nvSpPr>
      <xdr:spPr>
        <a:xfrm>
          <a:off x="184214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50" name="直線コネクタ 749"/>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51"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52" name="直線コネクタ 751"/>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53"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54" name="直線コネクタ 753"/>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55" name="【消防施設】&#10;有形固定資産減価償却率平均値テキスト"/>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56" name="フローチャート: 判断 755"/>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57" name="フローチャート: 判断 756"/>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58" name="フローチャート: 判断 757"/>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59" name="フローチャート: 判断 758"/>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60" name="フローチャート: 判断 759"/>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94742</xdr:rowOff>
    </xdr:from>
    <xdr:to>
      <xdr:col>85</xdr:col>
      <xdr:colOff>177800</xdr:colOff>
      <xdr:row>79</xdr:row>
      <xdr:rowOff>24892</xdr:rowOff>
    </xdr:to>
    <xdr:sp macro="" textlink="">
      <xdr:nvSpPr>
        <xdr:cNvPr id="766" name="楕円 765"/>
        <xdr:cNvSpPr/>
      </xdr:nvSpPr>
      <xdr:spPr>
        <a:xfrm>
          <a:off x="16268700" y="134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47769</xdr:rowOff>
    </xdr:from>
    <xdr:ext cx="405111" cy="259045"/>
    <xdr:sp macro="" textlink="">
      <xdr:nvSpPr>
        <xdr:cNvPr id="767" name="【消防施設】&#10;有形固定資産減価償却率該当値テキスト"/>
        <xdr:cNvSpPr txBox="1"/>
      </xdr:nvSpPr>
      <xdr:spPr>
        <a:xfrm>
          <a:off x="16357600" y="13420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110744</xdr:rowOff>
    </xdr:from>
    <xdr:to>
      <xdr:col>81</xdr:col>
      <xdr:colOff>101600</xdr:colOff>
      <xdr:row>85</xdr:row>
      <xdr:rowOff>40894</xdr:rowOff>
    </xdr:to>
    <xdr:sp macro="" textlink="">
      <xdr:nvSpPr>
        <xdr:cNvPr id="768" name="楕円 767"/>
        <xdr:cNvSpPr/>
      </xdr:nvSpPr>
      <xdr:spPr>
        <a:xfrm>
          <a:off x="15430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145542</xdr:rowOff>
    </xdr:from>
    <xdr:to>
      <xdr:col>85</xdr:col>
      <xdr:colOff>127000</xdr:colOff>
      <xdr:row>84</xdr:row>
      <xdr:rowOff>161544</xdr:rowOff>
    </xdr:to>
    <xdr:cxnSp macro="">
      <xdr:nvCxnSpPr>
        <xdr:cNvPr id="769" name="直線コネクタ 768"/>
        <xdr:cNvCxnSpPr/>
      </xdr:nvCxnSpPr>
      <xdr:spPr>
        <a:xfrm flipV="1">
          <a:off x="15481300" y="13518642"/>
          <a:ext cx="838200" cy="104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30735</xdr:rowOff>
    </xdr:from>
    <xdr:to>
      <xdr:col>76</xdr:col>
      <xdr:colOff>165100</xdr:colOff>
      <xdr:row>84</xdr:row>
      <xdr:rowOff>132335</xdr:rowOff>
    </xdr:to>
    <xdr:sp macro="" textlink="">
      <xdr:nvSpPr>
        <xdr:cNvPr id="770" name="楕円 769"/>
        <xdr:cNvSpPr/>
      </xdr:nvSpPr>
      <xdr:spPr>
        <a:xfrm>
          <a:off x="14541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81535</xdr:rowOff>
    </xdr:from>
    <xdr:to>
      <xdr:col>81</xdr:col>
      <xdr:colOff>50800</xdr:colOff>
      <xdr:row>84</xdr:row>
      <xdr:rowOff>161544</xdr:rowOff>
    </xdr:to>
    <xdr:cxnSp macro="">
      <xdr:nvCxnSpPr>
        <xdr:cNvPr id="771" name="直線コネクタ 770"/>
        <xdr:cNvCxnSpPr/>
      </xdr:nvCxnSpPr>
      <xdr:spPr>
        <a:xfrm>
          <a:off x="14592300" y="1448333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161037</xdr:rowOff>
    </xdr:from>
    <xdr:to>
      <xdr:col>72</xdr:col>
      <xdr:colOff>38100</xdr:colOff>
      <xdr:row>84</xdr:row>
      <xdr:rowOff>91187</xdr:rowOff>
    </xdr:to>
    <xdr:sp macro="" textlink="">
      <xdr:nvSpPr>
        <xdr:cNvPr id="772" name="楕円 771"/>
        <xdr:cNvSpPr/>
      </xdr:nvSpPr>
      <xdr:spPr>
        <a:xfrm>
          <a:off x="13652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40387</xdr:rowOff>
    </xdr:from>
    <xdr:to>
      <xdr:col>76</xdr:col>
      <xdr:colOff>114300</xdr:colOff>
      <xdr:row>84</xdr:row>
      <xdr:rowOff>81535</xdr:rowOff>
    </xdr:to>
    <xdr:cxnSp macro="">
      <xdr:nvCxnSpPr>
        <xdr:cNvPr id="773" name="直線コネクタ 772"/>
        <xdr:cNvCxnSpPr/>
      </xdr:nvCxnSpPr>
      <xdr:spPr>
        <a:xfrm>
          <a:off x="13703300" y="1444218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163322</xdr:rowOff>
    </xdr:from>
    <xdr:to>
      <xdr:col>67</xdr:col>
      <xdr:colOff>101600</xdr:colOff>
      <xdr:row>84</xdr:row>
      <xdr:rowOff>93472</xdr:rowOff>
    </xdr:to>
    <xdr:sp macro="" textlink="">
      <xdr:nvSpPr>
        <xdr:cNvPr id="774" name="楕円 773"/>
        <xdr:cNvSpPr/>
      </xdr:nvSpPr>
      <xdr:spPr>
        <a:xfrm>
          <a:off x="1276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40387</xdr:rowOff>
    </xdr:from>
    <xdr:to>
      <xdr:col>71</xdr:col>
      <xdr:colOff>177800</xdr:colOff>
      <xdr:row>84</xdr:row>
      <xdr:rowOff>42672</xdr:rowOff>
    </xdr:to>
    <xdr:cxnSp macro="">
      <xdr:nvCxnSpPr>
        <xdr:cNvPr id="775" name="直線コネクタ 774"/>
        <xdr:cNvCxnSpPr/>
      </xdr:nvCxnSpPr>
      <xdr:spPr>
        <a:xfrm flipV="1">
          <a:off x="12814300" y="144421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160290</xdr:rowOff>
    </xdr:from>
    <xdr:ext cx="405111" cy="259045"/>
    <xdr:sp macro="" textlink="">
      <xdr:nvSpPr>
        <xdr:cNvPr id="776" name="n_1aveValue【消防施設】&#10;有形固定資産減価償却率"/>
        <xdr:cNvSpPr txBox="1"/>
      </xdr:nvSpPr>
      <xdr:spPr>
        <a:xfrm>
          <a:off x="15266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77" name="n_2aveValue【消防施設】&#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778" name="n_3aveValue【消防施設】&#10;有形固定資産減価償却率"/>
        <xdr:cNvSpPr txBox="1"/>
      </xdr:nvSpPr>
      <xdr:spPr>
        <a:xfrm>
          <a:off x="13500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79" name="n_4aveValue【消防施設】&#10;有形固定資産減価償却率"/>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32021</xdr:rowOff>
    </xdr:from>
    <xdr:ext cx="405111" cy="259045"/>
    <xdr:sp macro="" textlink="">
      <xdr:nvSpPr>
        <xdr:cNvPr id="780" name="n_1mainValue【消防施設】&#10;有形固定資産減価償却率"/>
        <xdr:cNvSpPr txBox="1"/>
      </xdr:nvSpPr>
      <xdr:spPr>
        <a:xfrm>
          <a:off x="152660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123462</xdr:rowOff>
    </xdr:from>
    <xdr:ext cx="405111" cy="259045"/>
    <xdr:sp macro="" textlink="">
      <xdr:nvSpPr>
        <xdr:cNvPr id="781" name="n_2mainValue【消防施設】&#10;有形固定資産減価償却率"/>
        <xdr:cNvSpPr txBox="1"/>
      </xdr:nvSpPr>
      <xdr:spPr>
        <a:xfrm>
          <a:off x="14389744" y="1452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82314</xdr:rowOff>
    </xdr:from>
    <xdr:ext cx="405111" cy="259045"/>
    <xdr:sp macro="" textlink="">
      <xdr:nvSpPr>
        <xdr:cNvPr id="782" name="n_3mainValue【消防施設】&#10;有形固定資産減価償却率"/>
        <xdr:cNvSpPr txBox="1"/>
      </xdr:nvSpPr>
      <xdr:spPr>
        <a:xfrm>
          <a:off x="13500744" y="144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84599</xdr:rowOff>
    </xdr:from>
    <xdr:ext cx="405111" cy="259045"/>
    <xdr:sp macro="" textlink="">
      <xdr:nvSpPr>
        <xdr:cNvPr id="783" name="n_4mainValue【消防施設】&#10;有形固定資産減価償却率"/>
        <xdr:cNvSpPr txBox="1"/>
      </xdr:nvSpPr>
      <xdr:spPr>
        <a:xfrm>
          <a:off x="12611744"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4" name="直線コネクタ 7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5" name="テキスト ボックス 7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6" name="直線コネクタ 7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7" name="テキスト ボックス 7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8" name="直線コネクタ 7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9" name="テキスト ボックス 7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0" name="直線コネクタ 7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1" name="テキスト ボックス 8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2" name="直線コネクタ 8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3" name="テキスト ボックス 8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4" name="直線コネクタ 8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5" name="テキスト ボックス 8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85</xdr:row>
      <xdr:rowOff>10342</xdr:rowOff>
    </xdr:from>
    <xdr:to>
      <xdr:col>116</xdr:col>
      <xdr:colOff>62864</xdr:colOff>
      <xdr:row>86</xdr:row>
      <xdr:rowOff>100149</xdr:rowOff>
    </xdr:to>
    <xdr:cxnSp macro="">
      <xdr:nvCxnSpPr>
        <xdr:cNvPr id="809" name="直線コネクタ 808"/>
        <xdr:cNvCxnSpPr/>
      </xdr:nvCxnSpPr>
      <xdr:spPr>
        <a:xfrm flipV="1">
          <a:off x="22160864" y="14583592"/>
          <a:ext cx="0" cy="261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103976</xdr:rowOff>
    </xdr:from>
    <xdr:ext cx="469744" cy="259045"/>
    <xdr:sp macro="" textlink="">
      <xdr:nvSpPr>
        <xdr:cNvPr id="810" name="【消防施設】&#10;一人当たり面積最小値テキスト"/>
        <xdr:cNvSpPr txBox="1"/>
      </xdr:nvSpPr>
      <xdr:spPr>
        <a:xfrm>
          <a:off x="22199600" y="1484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100149</xdr:rowOff>
    </xdr:from>
    <xdr:to>
      <xdr:col>116</xdr:col>
      <xdr:colOff>152400</xdr:colOff>
      <xdr:row>86</xdr:row>
      <xdr:rowOff>100149</xdr:rowOff>
    </xdr:to>
    <xdr:cxnSp macro="">
      <xdr:nvCxnSpPr>
        <xdr:cNvPr id="811" name="直線コネクタ 810"/>
        <xdr:cNvCxnSpPr/>
      </xdr:nvCxnSpPr>
      <xdr:spPr>
        <a:xfrm>
          <a:off x="22072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128469</xdr:rowOff>
    </xdr:from>
    <xdr:ext cx="469744" cy="259045"/>
    <xdr:sp macro="" textlink="">
      <xdr:nvSpPr>
        <xdr:cNvPr id="812" name="【消防施設】&#10;一人当たり面積最大値テキスト"/>
        <xdr:cNvSpPr txBox="1"/>
      </xdr:nvSpPr>
      <xdr:spPr>
        <a:xfrm>
          <a:off x="22199600" y="1435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10342</xdr:rowOff>
    </xdr:from>
    <xdr:to>
      <xdr:col>116</xdr:col>
      <xdr:colOff>152400</xdr:colOff>
      <xdr:row>85</xdr:row>
      <xdr:rowOff>10342</xdr:rowOff>
    </xdr:to>
    <xdr:cxnSp macro="">
      <xdr:nvCxnSpPr>
        <xdr:cNvPr id="813" name="直線コネクタ 812"/>
        <xdr:cNvCxnSpPr/>
      </xdr:nvCxnSpPr>
      <xdr:spPr>
        <a:xfrm>
          <a:off x="22072600" y="145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107785</xdr:rowOff>
    </xdr:from>
    <xdr:ext cx="469744" cy="259045"/>
    <xdr:sp macro="" textlink="">
      <xdr:nvSpPr>
        <xdr:cNvPr id="814" name="【消防施設】&#10;一人当たり面積平均値テキスト"/>
        <xdr:cNvSpPr txBox="1"/>
      </xdr:nvSpPr>
      <xdr:spPr>
        <a:xfrm>
          <a:off x="22199600" y="14681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129358</xdr:rowOff>
    </xdr:from>
    <xdr:to>
      <xdr:col>116</xdr:col>
      <xdr:colOff>114300</xdr:colOff>
      <xdr:row>86</xdr:row>
      <xdr:rowOff>59508</xdr:rowOff>
    </xdr:to>
    <xdr:sp macro="" textlink="">
      <xdr:nvSpPr>
        <xdr:cNvPr id="815" name="フローチャート: 判断 814"/>
        <xdr:cNvSpPr/>
      </xdr:nvSpPr>
      <xdr:spPr>
        <a:xfrm>
          <a:off x="221107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129358</xdr:rowOff>
    </xdr:from>
    <xdr:to>
      <xdr:col>112</xdr:col>
      <xdr:colOff>38100</xdr:colOff>
      <xdr:row>86</xdr:row>
      <xdr:rowOff>59508</xdr:rowOff>
    </xdr:to>
    <xdr:sp macro="" textlink="">
      <xdr:nvSpPr>
        <xdr:cNvPr id="816" name="フローチャート: 判断 815"/>
        <xdr:cNvSpPr/>
      </xdr:nvSpPr>
      <xdr:spPr>
        <a:xfrm>
          <a:off x="21272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106499</xdr:rowOff>
    </xdr:from>
    <xdr:to>
      <xdr:col>107</xdr:col>
      <xdr:colOff>101600</xdr:colOff>
      <xdr:row>86</xdr:row>
      <xdr:rowOff>36649</xdr:rowOff>
    </xdr:to>
    <xdr:sp macro="" textlink="">
      <xdr:nvSpPr>
        <xdr:cNvPr id="817" name="フローチャート: 判断 816"/>
        <xdr:cNvSpPr/>
      </xdr:nvSpPr>
      <xdr:spPr>
        <a:xfrm>
          <a:off x="20383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142421</xdr:rowOff>
    </xdr:from>
    <xdr:to>
      <xdr:col>102</xdr:col>
      <xdr:colOff>165100</xdr:colOff>
      <xdr:row>86</xdr:row>
      <xdr:rowOff>72571</xdr:rowOff>
    </xdr:to>
    <xdr:sp macro="" textlink="">
      <xdr:nvSpPr>
        <xdr:cNvPr id="818" name="フローチャート: 判断 817"/>
        <xdr:cNvSpPr/>
      </xdr:nvSpPr>
      <xdr:spPr>
        <a:xfrm>
          <a:off x="19494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129358</xdr:rowOff>
    </xdr:from>
    <xdr:to>
      <xdr:col>98</xdr:col>
      <xdr:colOff>38100</xdr:colOff>
      <xdr:row>86</xdr:row>
      <xdr:rowOff>59508</xdr:rowOff>
    </xdr:to>
    <xdr:sp macro="" textlink="">
      <xdr:nvSpPr>
        <xdr:cNvPr id="819" name="フローチャート: 判断 818"/>
        <xdr:cNvSpPr/>
      </xdr:nvSpPr>
      <xdr:spPr>
        <a:xfrm>
          <a:off x="18605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130992</xdr:rowOff>
    </xdr:from>
    <xdr:to>
      <xdr:col>116</xdr:col>
      <xdr:colOff>114300</xdr:colOff>
      <xdr:row>85</xdr:row>
      <xdr:rowOff>61142</xdr:rowOff>
    </xdr:to>
    <xdr:sp macro="" textlink="">
      <xdr:nvSpPr>
        <xdr:cNvPr id="825" name="楕円 824"/>
        <xdr:cNvSpPr/>
      </xdr:nvSpPr>
      <xdr:spPr>
        <a:xfrm>
          <a:off x="221107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84019</xdr:rowOff>
    </xdr:from>
    <xdr:ext cx="469744" cy="259045"/>
    <xdr:sp macro="" textlink="">
      <xdr:nvSpPr>
        <xdr:cNvPr id="826" name="【消防施設】&#10;一人当たり面積該当値テキスト"/>
        <xdr:cNvSpPr txBox="1"/>
      </xdr:nvSpPr>
      <xdr:spPr>
        <a:xfrm>
          <a:off x="22199600" y="1448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50981</xdr:rowOff>
    </xdr:from>
    <xdr:to>
      <xdr:col>112</xdr:col>
      <xdr:colOff>38100</xdr:colOff>
      <xdr:row>85</xdr:row>
      <xdr:rowOff>152581</xdr:rowOff>
    </xdr:to>
    <xdr:sp macro="" textlink="">
      <xdr:nvSpPr>
        <xdr:cNvPr id="827" name="楕円 826"/>
        <xdr:cNvSpPr/>
      </xdr:nvSpPr>
      <xdr:spPr>
        <a:xfrm>
          <a:off x="21272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10342</xdr:rowOff>
    </xdr:from>
    <xdr:to>
      <xdr:col>116</xdr:col>
      <xdr:colOff>63500</xdr:colOff>
      <xdr:row>85</xdr:row>
      <xdr:rowOff>101781</xdr:rowOff>
    </xdr:to>
    <xdr:cxnSp macro="">
      <xdr:nvCxnSpPr>
        <xdr:cNvPr id="828" name="直線コネクタ 827"/>
        <xdr:cNvCxnSpPr/>
      </xdr:nvCxnSpPr>
      <xdr:spPr>
        <a:xfrm flipV="1">
          <a:off x="21323300" y="14583592"/>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160382</xdr:rowOff>
    </xdr:from>
    <xdr:to>
      <xdr:col>107</xdr:col>
      <xdr:colOff>101600</xdr:colOff>
      <xdr:row>77</xdr:row>
      <xdr:rowOff>90532</xdr:rowOff>
    </xdr:to>
    <xdr:sp macro="" textlink="">
      <xdr:nvSpPr>
        <xdr:cNvPr id="829" name="楕円 828"/>
        <xdr:cNvSpPr/>
      </xdr:nvSpPr>
      <xdr:spPr>
        <a:xfrm>
          <a:off x="20383500" y="131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39732</xdr:rowOff>
    </xdr:from>
    <xdr:to>
      <xdr:col>111</xdr:col>
      <xdr:colOff>177800</xdr:colOff>
      <xdr:row>85</xdr:row>
      <xdr:rowOff>101781</xdr:rowOff>
    </xdr:to>
    <xdr:cxnSp macro="">
      <xdr:nvCxnSpPr>
        <xdr:cNvPr id="830" name="直線コネクタ 829"/>
        <xdr:cNvCxnSpPr/>
      </xdr:nvCxnSpPr>
      <xdr:spPr>
        <a:xfrm>
          <a:off x="20434300" y="13241382"/>
          <a:ext cx="889000" cy="14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54248</xdr:rowOff>
    </xdr:from>
    <xdr:to>
      <xdr:col>102</xdr:col>
      <xdr:colOff>165100</xdr:colOff>
      <xdr:row>85</xdr:row>
      <xdr:rowOff>155848</xdr:rowOff>
    </xdr:to>
    <xdr:sp macro="" textlink="">
      <xdr:nvSpPr>
        <xdr:cNvPr id="831" name="楕円 830"/>
        <xdr:cNvSpPr/>
      </xdr:nvSpPr>
      <xdr:spPr>
        <a:xfrm>
          <a:off x="19494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39732</xdr:rowOff>
    </xdr:from>
    <xdr:to>
      <xdr:col>107</xdr:col>
      <xdr:colOff>50800</xdr:colOff>
      <xdr:row>85</xdr:row>
      <xdr:rowOff>105048</xdr:rowOff>
    </xdr:to>
    <xdr:cxnSp macro="">
      <xdr:nvCxnSpPr>
        <xdr:cNvPr id="832" name="直線コネクタ 831"/>
        <xdr:cNvCxnSpPr/>
      </xdr:nvCxnSpPr>
      <xdr:spPr>
        <a:xfrm flipV="1">
          <a:off x="19545300" y="13241382"/>
          <a:ext cx="889000" cy="143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54248</xdr:rowOff>
    </xdr:from>
    <xdr:to>
      <xdr:col>98</xdr:col>
      <xdr:colOff>38100</xdr:colOff>
      <xdr:row>85</xdr:row>
      <xdr:rowOff>155848</xdr:rowOff>
    </xdr:to>
    <xdr:sp macro="" textlink="">
      <xdr:nvSpPr>
        <xdr:cNvPr id="833" name="楕円 832"/>
        <xdr:cNvSpPr/>
      </xdr:nvSpPr>
      <xdr:spPr>
        <a:xfrm>
          <a:off x="18605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105048</xdr:rowOff>
    </xdr:from>
    <xdr:to>
      <xdr:col>102</xdr:col>
      <xdr:colOff>114300</xdr:colOff>
      <xdr:row>85</xdr:row>
      <xdr:rowOff>105048</xdr:rowOff>
    </xdr:to>
    <xdr:cxnSp macro="">
      <xdr:nvCxnSpPr>
        <xdr:cNvPr id="834" name="直線コネクタ 833"/>
        <xdr:cNvCxnSpPr/>
      </xdr:nvCxnSpPr>
      <xdr:spPr>
        <a:xfrm>
          <a:off x="18656300" y="14678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50635</xdr:rowOff>
    </xdr:from>
    <xdr:ext cx="469744" cy="259045"/>
    <xdr:sp macro="" textlink="">
      <xdr:nvSpPr>
        <xdr:cNvPr id="835" name="n_1aveValue【消防施設】&#10;一人当たり面積"/>
        <xdr:cNvSpPr txBox="1"/>
      </xdr:nvSpPr>
      <xdr:spPr>
        <a:xfrm>
          <a:off x="21075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27776</xdr:rowOff>
    </xdr:from>
    <xdr:ext cx="469744" cy="259045"/>
    <xdr:sp macro="" textlink="">
      <xdr:nvSpPr>
        <xdr:cNvPr id="836" name="n_2aveValue【消防施設】&#10;一人当たり面積"/>
        <xdr:cNvSpPr txBox="1"/>
      </xdr:nvSpPr>
      <xdr:spPr>
        <a:xfrm>
          <a:off x="20199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63698</xdr:rowOff>
    </xdr:from>
    <xdr:ext cx="469744" cy="259045"/>
    <xdr:sp macro="" textlink="">
      <xdr:nvSpPr>
        <xdr:cNvPr id="837" name="n_3aveValue【消防施設】&#10;一人当たり面積"/>
        <xdr:cNvSpPr txBox="1"/>
      </xdr:nvSpPr>
      <xdr:spPr>
        <a:xfrm>
          <a:off x="19310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50635</xdr:rowOff>
    </xdr:from>
    <xdr:ext cx="469744" cy="259045"/>
    <xdr:sp macro="" textlink="">
      <xdr:nvSpPr>
        <xdr:cNvPr id="838" name="n_4aveValue【消防施設】&#10;一人当たり面積"/>
        <xdr:cNvSpPr txBox="1"/>
      </xdr:nvSpPr>
      <xdr:spPr>
        <a:xfrm>
          <a:off x="18421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169108</xdr:rowOff>
    </xdr:from>
    <xdr:ext cx="469744" cy="259045"/>
    <xdr:sp macro="" textlink="">
      <xdr:nvSpPr>
        <xdr:cNvPr id="839" name="n_1mainValue【消防施設】&#10;一人当たり面積"/>
        <xdr:cNvSpPr txBox="1"/>
      </xdr:nvSpPr>
      <xdr:spPr>
        <a:xfrm>
          <a:off x="21075727" y="1439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107060</xdr:rowOff>
    </xdr:from>
    <xdr:ext cx="469744" cy="259045"/>
    <xdr:sp macro="" textlink="">
      <xdr:nvSpPr>
        <xdr:cNvPr id="840" name="n_2mainValue【消防施設】&#10;一人当たり面積"/>
        <xdr:cNvSpPr txBox="1"/>
      </xdr:nvSpPr>
      <xdr:spPr>
        <a:xfrm>
          <a:off x="20199427" y="1296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925</xdr:rowOff>
    </xdr:from>
    <xdr:ext cx="469744" cy="259045"/>
    <xdr:sp macro="" textlink="">
      <xdr:nvSpPr>
        <xdr:cNvPr id="841" name="n_3mainValue【消防施設】&#10;一人当たり面積"/>
        <xdr:cNvSpPr txBox="1"/>
      </xdr:nvSpPr>
      <xdr:spPr>
        <a:xfrm>
          <a:off x="19310427" y="1440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925</xdr:rowOff>
    </xdr:from>
    <xdr:ext cx="469744" cy="259045"/>
    <xdr:sp macro="" textlink="">
      <xdr:nvSpPr>
        <xdr:cNvPr id="842" name="n_4mainValue【消防施設】&#10;一人当たり面積"/>
        <xdr:cNvSpPr txBox="1"/>
      </xdr:nvSpPr>
      <xdr:spPr>
        <a:xfrm>
          <a:off x="18421427" y="1440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68" name="直線コネクタ 867"/>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69"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70" name="直線コネクタ 869"/>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71"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72" name="直線コネクタ 871"/>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73"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74" name="フローチャート: 判断 873"/>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75" name="フローチャート: 判断 874"/>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76" name="フローチャート: 判断 875"/>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77" name="フローチャート: 判断 876"/>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78" name="フローチャート: 判断 877"/>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884" name="楕円 883"/>
        <xdr:cNvSpPr/>
      </xdr:nvSpPr>
      <xdr:spPr>
        <a:xfrm>
          <a:off x="16268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121393</xdr:rowOff>
    </xdr:from>
    <xdr:ext cx="405111" cy="259045"/>
    <xdr:sp macro="" textlink="">
      <xdr:nvSpPr>
        <xdr:cNvPr id="885" name="【庁舎】&#10;有形固定資産減価償却率該当値テキスト"/>
        <xdr:cNvSpPr txBox="1"/>
      </xdr:nvSpPr>
      <xdr:spPr>
        <a:xfrm>
          <a:off x="16357600"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87449</xdr:rowOff>
    </xdr:from>
    <xdr:to>
      <xdr:col>81</xdr:col>
      <xdr:colOff>101600</xdr:colOff>
      <xdr:row>106</xdr:row>
      <xdr:rowOff>17599</xdr:rowOff>
    </xdr:to>
    <xdr:sp macro="" textlink="">
      <xdr:nvSpPr>
        <xdr:cNvPr id="886" name="楕円 885"/>
        <xdr:cNvSpPr/>
      </xdr:nvSpPr>
      <xdr:spPr>
        <a:xfrm>
          <a:off x="15430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138249</xdr:rowOff>
    </xdr:from>
    <xdr:to>
      <xdr:col>85</xdr:col>
      <xdr:colOff>127000</xdr:colOff>
      <xdr:row>106</xdr:row>
      <xdr:rowOff>22316</xdr:rowOff>
    </xdr:to>
    <xdr:cxnSp macro="">
      <xdr:nvCxnSpPr>
        <xdr:cNvPr id="887" name="直線コネクタ 886"/>
        <xdr:cNvCxnSpPr/>
      </xdr:nvCxnSpPr>
      <xdr:spPr>
        <a:xfrm>
          <a:off x="15481300" y="1814049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144599</xdr:rowOff>
    </xdr:from>
    <xdr:to>
      <xdr:col>76</xdr:col>
      <xdr:colOff>165100</xdr:colOff>
      <xdr:row>105</xdr:row>
      <xdr:rowOff>74749</xdr:rowOff>
    </xdr:to>
    <xdr:sp macro="" textlink="">
      <xdr:nvSpPr>
        <xdr:cNvPr id="888" name="楕円 887"/>
        <xdr:cNvSpPr/>
      </xdr:nvSpPr>
      <xdr:spPr>
        <a:xfrm>
          <a:off x="14541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23949</xdr:rowOff>
    </xdr:from>
    <xdr:to>
      <xdr:col>81</xdr:col>
      <xdr:colOff>50800</xdr:colOff>
      <xdr:row>105</xdr:row>
      <xdr:rowOff>138249</xdr:rowOff>
    </xdr:to>
    <xdr:cxnSp macro="">
      <xdr:nvCxnSpPr>
        <xdr:cNvPr id="889" name="直線コネクタ 888"/>
        <xdr:cNvCxnSpPr/>
      </xdr:nvCxnSpPr>
      <xdr:spPr>
        <a:xfrm>
          <a:off x="14592300" y="1802619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890" name="楕円 889"/>
        <xdr:cNvSpPr/>
      </xdr:nvSpPr>
      <xdr:spPr>
        <a:xfrm>
          <a:off x="13652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23949</xdr:rowOff>
    </xdr:from>
    <xdr:to>
      <xdr:col>76</xdr:col>
      <xdr:colOff>114300</xdr:colOff>
      <xdr:row>105</xdr:row>
      <xdr:rowOff>95794</xdr:rowOff>
    </xdr:to>
    <xdr:cxnSp macro="">
      <xdr:nvCxnSpPr>
        <xdr:cNvPr id="891" name="直線コネクタ 890"/>
        <xdr:cNvCxnSpPr/>
      </xdr:nvCxnSpPr>
      <xdr:spPr>
        <a:xfrm flipV="1">
          <a:off x="13703300" y="1802619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111942</xdr:rowOff>
    </xdr:from>
    <xdr:to>
      <xdr:col>67</xdr:col>
      <xdr:colOff>101600</xdr:colOff>
      <xdr:row>105</xdr:row>
      <xdr:rowOff>42092</xdr:rowOff>
    </xdr:to>
    <xdr:sp macro="" textlink="">
      <xdr:nvSpPr>
        <xdr:cNvPr id="892" name="楕円 891"/>
        <xdr:cNvSpPr/>
      </xdr:nvSpPr>
      <xdr:spPr>
        <a:xfrm>
          <a:off x="12763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162742</xdr:rowOff>
    </xdr:from>
    <xdr:to>
      <xdr:col>71</xdr:col>
      <xdr:colOff>177800</xdr:colOff>
      <xdr:row>105</xdr:row>
      <xdr:rowOff>95794</xdr:rowOff>
    </xdr:to>
    <xdr:cxnSp macro="">
      <xdr:nvCxnSpPr>
        <xdr:cNvPr id="893" name="直線コネクタ 892"/>
        <xdr:cNvCxnSpPr/>
      </xdr:nvCxnSpPr>
      <xdr:spPr>
        <a:xfrm>
          <a:off x="12814300" y="17993542"/>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94"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95"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96"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97"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8726</xdr:rowOff>
    </xdr:from>
    <xdr:ext cx="405111" cy="259045"/>
    <xdr:sp macro="" textlink="">
      <xdr:nvSpPr>
        <xdr:cNvPr id="898" name="n_1mainValue【庁舎】&#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65876</xdr:rowOff>
    </xdr:from>
    <xdr:ext cx="405111" cy="259045"/>
    <xdr:sp macro="" textlink="">
      <xdr:nvSpPr>
        <xdr:cNvPr id="899" name="n_2mainValue【庁舎】&#10;有形固定資産減価償却率"/>
        <xdr:cNvSpPr txBox="1"/>
      </xdr:nvSpPr>
      <xdr:spPr>
        <a:xfrm>
          <a:off x="14389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137721</xdr:rowOff>
    </xdr:from>
    <xdr:ext cx="405111" cy="259045"/>
    <xdr:sp macro="" textlink="">
      <xdr:nvSpPr>
        <xdr:cNvPr id="900" name="n_3mainValue【庁舎】&#10;有形固定資産減価償却率"/>
        <xdr:cNvSpPr txBox="1"/>
      </xdr:nvSpPr>
      <xdr:spPr>
        <a:xfrm>
          <a:off x="13500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33219</xdr:rowOff>
    </xdr:from>
    <xdr:ext cx="405111" cy="259045"/>
    <xdr:sp macro="" textlink="">
      <xdr:nvSpPr>
        <xdr:cNvPr id="901" name="n_4mainValue【庁舎】&#10;有形固定資産減価償却率"/>
        <xdr:cNvSpPr txBox="1"/>
      </xdr:nvSpPr>
      <xdr:spPr>
        <a:xfrm>
          <a:off x="12611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2" name="直線コネクタ 9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3" name="テキスト ボックス 9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4" name="直線コネクタ 9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5" name="テキスト ボックス 9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6" name="直線コネクタ 9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7" name="テキスト ボックス 9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8" name="直線コネクタ 9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9" name="テキスト ボックス 9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0" name="直線コネクタ 9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1" name="テキスト ボックス 9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2" name="直線コネクタ 9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3" name="テキスト ボックス 9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82731</xdr:rowOff>
    </xdr:from>
    <xdr:to>
      <xdr:col>116</xdr:col>
      <xdr:colOff>62864</xdr:colOff>
      <xdr:row>108</xdr:row>
      <xdr:rowOff>92529</xdr:rowOff>
    </xdr:to>
    <xdr:cxnSp macro="">
      <xdr:nvCxnSpPr>
        <xdr:cNvPr id="927" name="直線コネクタ 926"/>
        <xdr:cNvCxnSpPr/>
      </xdr:nvCxnSpPr>
      <xdr:spPr>
        <a:xfrm flipV="1">
          <a:off x="22160864" y="17570631"/>
          <a:ext cx="0" cy="1038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928" name="【庁舎】&#10;一人当たり面積最小値テキスト"/>
        <xdr:cNvSpPr txBox="1"/>
      </xdr:nvSpPr>
      <xdr:spPr>
        <a:xfrm>
          <a:off x="22199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929" name="直線コネクタ 928"/>
        <xdr:cNvCxnSpPr/>
      </xdr:nvCxnSpPr>
      <xdr:spPr>
        <a:xfrm>
          <a:off x="22072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29408</xdr:rowOff>
    </xdr:from>
    <xdr:ext cx="469744" cy="259045"/>
    <xdr:sp macro="" textlink="">
      <xdr:nvSpPr>
        <xdr:cNvPr id="930" name="【庁舎】&#10;一人当たり面積最大値テキスト"/>
        <xdr:cNvSpPr txBox="1"/>
      </xdr:nvSpPr>
      <xdr:spPr>
        <a:xfrm>
          <a:off x="22199600" y="1734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82731</xdr:rowOff>
    </xdr:from>
    <xdr:to>
      <xdr:col>116</xdr:col>
      <xdr:colOff>152400</xdr:colOff>
      <xdr:row>102</xdr:row>
      <xdr:rowOff>82731</xdr:rowOff>
    </xdr:to>
    <xdr:cxnSp macro="">
      <xdr:nvCxnSpPr>
        <xdr:cNvPr id="931" name="直線コネクタ 930"/>
        <xdr:cNvCxnSpPr/>
      </xdr:nvCxnSpPr>
      <xdr:spPr>
        <a:xfrm>
          <a:off x="22072600" y="1757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20156</xdr:rowOff>
    </xdr:from>
    <xdr:ext cx="469744" cy="259045"/>
    <xdr:sp macro="" textlink="">
      <xdr:nvSpPr>
        <xdr:cNvPr id="932" name="【庁舎】&#10;一人当たり面積平均値テキスト"/>
        <xdr:cNvSpPr txBox="1"/>
      </xdr:nvSpPr>
      <xdr:spPr>
        <a:xfrm>
          <a:off x="22199600" y="1819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933" name="フローチャート: 判断 932"/>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934" name="フローチャート: 判断 933"/>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935" name="フローチャート: 判断 934"/>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64588</xdr:rowOff>
    </xdr:from>
    <xdr:to>
      <xdr:col>102</xdr:col>
      <xdr:colOff>165100</xdr:colOff>
      <xdr:row>106</xdr:row>
      <xdr:rowOff>166188</xdr:rowOff>
    </xdr:to>
    <xdr:sp macro="" textlink="">
      <xdr:nvSpPr>
        <xdr:cNvPr id="936" name="フローチャート: 判断 935"/>
        <xdr:cNvSpPr/>
      </xdr:nvSpPr>
      <xdr:spPr>
        <a:xfrm>
          <a:off x="19494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44994</xdr:rowOff>
    </xdr:from>
    <xdr:to>
      <xdr:col>98</xdr:col>
      <xdr:colOff>38100</xdr:colOff>
      <xdr:row>106</xdr:row>
      <xdr:rowOff>146594</xdr:rowOff>
    </xdr:to>
    <xdr:sp macro="" textlink="">
      <xdr:nvSpPr>
        <xdr:cNvPr id="937" name="フローチャート: 判断 936"/>
        <xdr:cNvSpPr/>
      </xdr:nvSpPr>
      <xdr:spPr>
        <a:xfrm>
          <a:off x="18605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90714</xdr:rowOff>
    </xdr:from>
    <xdr:to>
      <xdr:col>116</xdr:col>
      <xdr:colOff>114300</xdr:colOff>
      <xdr:row>105</xdr:row>
      <xdr:rowOff>20864</xdr:rowOff>
    </xdr:to>
    <xdr:sp macro="" textlink="">
      <xdr:nvSpPr>
        <xdr:cNvPr id="943" name="楕円 942"/>
        <xdr:cNvSpPr/>
      </xdr:nvSpPr>
      <xdr:spPr>
        <a:xfrm>
          <a:off x="22110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113591</xdr:rowOff>
    </xdr:from>
    <xdr:ext cx="469744" cy="259045"/>
    <xdr:sp macro="" textlink="">
      <xdr:nvSpPr>
        <xdr:cNvPr id="944" name="【庁舎】&#10;一人当たり面積該当値テキスト"/>
        <xdr:cNvSpPr txBox="1"/>
      </xdr:nvSpPr>
      <xdr:spPr>
        <a:xfrm>
          <a:off x="22199600"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97245</xdr:rowOff>
    </xdr:from>
    <xdr:to>
      <xdr:col>112</xdr:col>
      <xdr:colOff>38100</xdr:colOff>
      <xdr:row>105</xdr:row>
      <xdr:rowOff>27395</xdr:rowOff>
    </xdr:to>
    <xdr:sp macro="" textlink="">
      <xdr:nvSpPr>
        <xdr:cNvPr id="945" name="楕円 944"/>
        <xdr:cNvSpPr/>
      </xdr:nvSpPr>
      <xdr:spPr>
        <a:xfrm>
          <a:off x="2127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141514</xdr:rowOff>
    </xdr:from>
    <xdr:to>
      <xdr:col>116</xdr:col>
      <xdr:colOff>63500</xdr:colOff>
      <xdr:row>104</xdr:row>
      <xdr:rowOff>148045</xdr:rowOff>
    </xdr:to>
    <xdr:cxnSp macro="">
      <xdr:nvCxnSpPr>
        <xdr:cNvPr id="946" name="直線コネクタ 945"/>
        <xdr:cNvCxnSpPr/>
      </xdr:nvCxnSpPr>
      <xdr:spPr>
        <a:xfrm flipV="1">
          <a:off x="21323300" y="179723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121738</xdr:rowOff>
    </xdr:from>
    <xdr:to>
      <xdr:col>107</xdr:col>
      <xdr:colOff>101600</xdr:colOff>
      <xdr:row>100</xdr:row>
      <xdr:rowOff>51888</xdr:rowOff>
    </xdr:to>
    <xdr:sp macro="" textlink="">
      <xdr:nvSpPr>
        <xdr:cNvPr id="947" name="楕円 946"/>
        <xdr:cNvSpPr/>
      </xdr:nvSpPr>
      <xdr:spPr>
        <a:xfrm>
          <a:off x="20383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1088</xdr:rowOff>
    </xdr:from>
    <xdr:to>
      <xdr:col>111</xdr:col>
      <xdr:colOff>177800</xdr:colOff>
      <xdr:row>104</xdr:row>
      <xdr:rowOff>148045</xdr:rowOff>
    </xdr:to>
    <xdr:cxnSp macro="">
      <xdr:nvCxnSpPr>
        <xdr:cNvPr id="948" name="直線コネクタ 947"/>
        <xdr:cNvCxnSpPr/>
      </xdr:nvCxnSpPr>
      <xdr:spPr>
        <a:xfrm>
          <a:off x="20434300" y="17146088"/>
          <a:ext cx="889000" cy="8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949" name="楕円 948"/>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1088</xdr:rowOff>
    </xdr:from>
    <xdr:to>
      <xdr:col>107</xdr:col>
      <xdr:colOff>50800</xdr:colOff>
      <xdr:row>104</xdr:row>
      <xdr:rowOff>144780</xdr:rowOff>
    </xdr:to>
    <xdr:cxnSp macro="">
      <xdr:nvCxnSpPr>
        <xdr:cNvPr id="950" name="直線コネクタ 949"/>
        <xdr:cNvCxnSpPr/>
      </xdr:nvCxnSpPr>
      <xdr:spPr>
        <a:xfrm flipV="1">
          <a:off x="19545300" y="17146088"/>
          <a:ext cx="889000" cy="8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35198</xdr:rowOff>
    </xdr:from>
    <xdr:to>
      <xdr:col>98</xdr:col>
      <xdr:colOff>38100</xdr:colOff>
      <xdr:row>106</xdr:row>
      <xdr:rowOff>136798</xdr:rowOff>
    </xdr:to>
    <xdr:sp macro="" textlink="">
      <xdr:nvSpPr>
        <xdr:cNvPr id="951" name="楕円 950"/>
        <xdr:cNvSpPr/>
      </xdr:nvSpPr>
      <xdr:spPr>
        <a:xfrm>
          <a:off x="18605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144780</xdr:rowOff>
    </xdr:from>
    <xdr:to>
      <xdr:col>102</xdr:col>
      <xdr:colOff>114300</xdr:colOff>
      <xdr:row>106</xdr:row>
      <xdr:rowOff>85998</xdr:rowOff>
    </xdr:to>
    <xdr:cxnSp macro="">
      <xdr:nvCxnSpPr>
        <xdr:cNvPr id="952" name="直線コネクタ 951"/>
        <xdr:cNvCxnSpPr/>
      </xdr:nvCxnSpPr>
      <xdr:spPr>
        <a:xfrm flipV="1">
          <a:off x="18656300" y="17975580"/>
          <a:ext cx="889000" cy="28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131190</xdr:rowOff>
    </xdr:from>
    <xdr:ext cx="469744" cy="259045"/>
    <xdr:sp macro="" textlink="">
      <xdr:nvSpPr>
        <xdr:cNvPr id="953" name="n_1aveValue【庁舎】&#10;一人当たり面積"/>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954" name="n_2aveValue【庁舎】&#10;一人当たり面積"/>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157315</xdr:rowOff>
    </xdr:from>
    <xdr:ext cx="469744" cy="259045"/>
    <xdr:sp macro="" textlink="">
      <xdr:nvSpPr>
        <xdr:cNvPr id="955" name="n_3aveValue【庁舎】&#10;一人当たり面積"/>
        <xdr:cNvSpPr txBox="1"/>
      </xdr:nvSpPr>
      <xdr:spPr>
        <a:xfrm>
          <a:off x="19310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137721</xdr:rowOff>
    </xdr:from>
    <xdr:ext cx="469744" cy="259045"/>
    <xdr:sp macro="" textlink="">
      <xdr:nvSpPr>
        <xdr:cNvPr id="956" name="n_4aveValue【庁舎】&#10;一人当たり面積"/>
        <xdr:cNvSpPr txBox="1"/>
      </xdr:nvSpPr>
      <xdr:spPr>
        <a:xfrm>
          <a:off x="18421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43922</xdr:rowOff>
    </xdr:from>
    <xdr:ext cx="469744" cy="259045"/>
    <xdr:sp macro="" textlink="">
      <xdr:nvSpPr>
        <xdr:cNvPr id="957" name="n_1mainValue【庁舎】&#10;一人当たり面積"/>
        <xdr:cNvSpPr txBox="1"/>
      </xdr:nvSpPr>
      <xdr:spPr>
        <a:xfrm>
          <a:off x="210757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68415</xdr:rowOff>
    </xdr:from>
    <xdr:ext cx="469744" cy="259045"/>
    <xdr:sp macro="" textlink="">
      <xdr:nvSpPr>
        <xdr:cNvPr id="958" name="n_2mainValue【庁舎】&#10;一人当たり面積"/>
        <xdr:cNvSpPr txBox="1"/>
      </xdr:nvSpPr>
      <xdr:spPr>
        <a:xfrm>
          <a:off x="20199427" y="168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959" name="n_3mainValue【庁舎】&#10;一人当たり面積"/>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153325</xdr:rowOff>
    </xdr:from>
    <xdr:ext cx="469744" cy="259045"/>
    <xdr:sp macro="" textlink="">
      <xdr:nvSpPr>
        <xdr:cNvPr id="960" name="n_4mainValue【庁舎】&#10;一人当たり面積"/>
        <xdr:cNvSpPr txBox="1"/>
      </xdr:nvSpPr>
      <xdr:spPr>
        <a:xfrm>
          <a:off x="18421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・本市の有形固定資産減価償却率は全体で</a:t>
          </a:r>
          <a:r>
            <a:rPr kumimoji="1" lang="en-US" altLang="ja-JP" sz="1100">
              <a:solidFill>
                <a:schemeClr val="tx1"/>
              </a:solidFill>
              <a:effectLst/>
              <a:latin typeface="+mn-lt"/>
              <a:ea typeface="+mn-ea"/>
              <a:cs typeface="+mn-cs"/>
            </a:rPr>
            <a:t>55.8</a:t>
          </a:r>
          <a:r>
            <a:rPr kumimoji="1" lang="ja-JP" altLang="ja-JP" sz="1100">
              <a:solidFill>
                <a:schemeClr val="tx1"/>
              </a:solidFill>
              <a:effectLst/>
              <a:latin typeface="+mn-lt"/>
              <a:ea typeface="+mn-ea"/>
              <a:cs typeface="+mn-cs"/>
            </a:rPr>
            <a:t>％であり、類似団体内平均値の</a:t>
          </a:r>
          <a:r>
            <a:rPr kumimoji="1" lang="en-US" altLang="ja-JP" sz="1100">
              <a:solidFill>
                <a:schemeClr val="tx1"/>
              </a:solidFill>
              <a:effectLst/>
              <a:latin typeface="+mn-lt"/>
              <a:ea typeface="+mn-ea"/>
              <a:cs typeface="+mn-cs"/>
            </a:rPr>
            <a:t>61.3</a:t>
          </a:r>
          <a:r>
            <a:rPr kumimoji="1" lang="ja-JP" altLang="ja-JP" sz="1100">
              <a:solidFill>
                <a:schemeClr val="tx1"/>
              </a:solidFill>
              <a:effectLst/>
              <a:latin typeface="+mn-lt"/>
              <a:ea typeface="+mn-ea"/>
              <a:cs typeface="+mn-cs"/>
            </a:rPr>
            <a:t>％を下回っている。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その中において、平成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年に、市民会館については市民交流施設高田公園オーレンプラザが、一般廃棄物処理施設については新クリーンセンター</a:t>
          </a:r>
          <a:r>
            <a:rPr kumimoji="1" lang="ja-JP" altLang="en-US" sz="1100">
              <a:solidFill>
                <a:schemeClr val="tx1"/>
              </a:solidFill>
              <a:effectLst/>
              <a:latin typeface="+mn-lt"/>
              <a:ea typeface="+mn-ea"/>
              <a:cs typeface="+mn-cs"/>
            </a:rPr>
            <a:t>、令和元年度に、消防施設については</a:t>
          </a:r>
          <a:r>
            <a:rPr kumimoji="1" lang="ja-JP" altLang="ja-JP" sz="1100" baseline="0">
              <a:solidFill>
                <a:schemeClr val="tx1"/>
              </a:solidFill>
              <a:effectLst/>
              <a:latin typeface="+mn-lt"/>
              <a:ea typeface="+mn-ea"/>
              <a:cs typeface="+mn-cs"/>
            </a:rPr>
            <a:t>上越地域消防局・上越消防署</a:t>
          </a:r>
          <a:r>
            <a:rPr kumimoji="1" lang="ja-JP" altLang="en-US" sz="1100" baseline="0">
              <a:solidFill>
                <a:schemeClr val="tx1"/>
              </a:solidFill>
              <a:effectLst/>
              <a:latin typeface="+mn-lt"/>
              <a:ea typeface="+mn-ea"/>
              <a:cs typeface="+mn-cs"/>
            </a:rPr>
            <a:t>の整備の完了</a:t>
          </a:r>
          <a:r>
            <a:rPr kumimoji="1" lang="ja-JP" altLang="ja-JP" sz="1100">
              <a:solidFill>
                <a:schemeClr val="tx1"/>
              </a:solidFill>
              <a:effectLst/>
              <a:latin typeface="+mn-lt"/>
              <a:ea typeface="+mn-ea"/>
              <a:cs typeface="+mn-cs"/>
            </a:rPr>
            <a:t>より、有形固定資産減価償却率の減少がみられる。</a:t>
          </a:r>
          <a:endParaRPr lang="ja-JP" altLang="ja-JP" sz="1400">
            <a:solidFill>
              <a:schemeClr val="tx1"/>
            </a:solidFill>
            <a:effectLst/>
          </a:endParaRPr>
        </a:p>
        <a:p>
          <a:r>
            <a:rPr kumimoji="1" lang="ja-JP" altLang="ja-JP" sz="1100">
              <a:solidFill>
                <a:schemeClr val="tx1"/>
              </a:solidFill>
              <a:effectLst/>
              <a:latin typeface="+mn-lt"/>
              <a:ea typeface="+mn-ea"/>
              <a:cs typeface="+mn-cs"/>
            </a:rPr>
            <a:t>・施設類型別の一人当たり面積が類似団体と比較し大きいものの要因は、平成</a:t>
          </a:r>
          <a:r>
            <a:rPr kumimoji="1" lang="en-US" altLang="ja-JP" sz="1100">
              <a:solidFill>
                <a:schemeClr val="tx1"/>
              </a:solidFill>
              <a:effectLst/>
              <a:latin typeface="+mn-lt"/>
              <a:ea typeface="+mn-ea"/>
              <a:cs typeface="+mn-cs"/>
            </a:rPr>
            <a:t>17</a:t>
          </a:r>
          <a:r>
            <a:rPr kumimoji="1" lang="ja-JP" altLang="ja-JP" sz="1100">
              <a:solidFill>
                <a:schemeClr val="tx1"/>
              </a:solidFill>
              <a:effectLst/>
              <a:latin typeface="+mn-lt"/>
              <a:ea typeface="+mn-ea"/>
              <a:cs typeface="+mn-cs"/>
            </a:rPr>
            <a:t>年に</a:t>
          </a:r>
          <a:r>
            <a:rPr kumimoji="1" lang="en-US" altLang="ja-JP" sz="1100">
              <a:solidFill>
                <a:schemeClr val="tx1"/>
              </a:solidFill>
              <a:effectLst/>
              <a:latin typeface="+mn-lt"/>
              <a:ea typeface="+mn-ea"/>
              <a:cs typeface="+mn-cs"/>
            </a:rPr>
            <a:t>14</a:t>
          </a:r>
          <a:r>
            <a:rPr kumimoji="1" lang="ja-JP" altLang="ja-JP" sz="1100">
              <a:solidFill>
                <a:schemeClr val="tx1"/>
              </a:solidFill>
              <a:effectLst/>
              <a:latin typeface="+mn-lt"/>
              <a:ea typeface="+mn-ea"/>
              <a:cs typeface="+mn-cs"/>
            </a:rPr>
            <a:t>市町村が合併して、広大な市域と広範囲にわたる人口分布の状況下にあり、類似施設が多く存在しているためである。</a:t>
          </a:r>
          <a:endParaRPr lang="ja-JP" altLang="ja-JP" sz="14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191,197
189,520
973.89
102,378,761
97,972,706
3,811,335
55,972,957
129,924,777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財政力指数は、分母である基準財政需要額が、社会福祉費や公債費の増などにより増加した一方で、分子である基準財政収入額がほぼ横ばいであったため比率が悪化し、</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年平均で</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ポイント悪化している。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依然として類似団体の中でも下位に位置しており、自立的かつ自主的な財政運営を行うための財政基盤の強化が課題である。</a:t>
          </a:r>
        </a:p>
        <a:p>
          <a:r>
            <a:rPr kumimoji="1" lang="ja-JP" altLang="en-US" sz="1100">
              <a:latin typeface="ＭＳ Ｐゴシック" panose="020B0600070205080204" pitchFamily="50" charset="-128"/>
              <a:ea typeface="ＭＳ Ｐゴシック" panose="020B0600070205080204" pitchFamily="50" charset="-128"/>
            </a:rPr>
            <a:t>　今後も効率的かつ効果的な行政運営を実践するとともに、市税等の徴収活動の強化や自主財源の確保に努めることにより、財政基盤の強化を図る。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116840</xdr:rowOff>
    </xdr:to>
    <xdr:cxnSp macro="">
      <xdr:nvCxnSpPr>
        <xdr:cNvPr id="67" name="直線コネクタ 66"/>
        <xdr:cNvCxnSpPr/>
      </xdr:nvCxnSpPr>
      <xdr:spPr>
        <a:xfrm>
          <a:off x="4114800" y="76365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92710</xdr:rowOff>
    </xdr:to>
    <xdr:cxnSp macro="">
      <xdr:nvCxnSpPr>
        <xdr:cNvPr id="70" name="直線コネクタ 69"/>
        <xdr:cNvCxnSpPr/>
      </xdr:nvCxnSpPr>
      <xdr:spPr>
        <a:xfrm>
          <a:off x="3225800" y="7612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75" name="テキスト ボックス 74"/>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6" name="直線コネクタ 75"/>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8" name="楕円 87"/>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89" name="テキスト ボックス 88"/>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経常収支比率は、分子となる経常経費充当一般財源が、維持補修費で</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億円の減、人件費で</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億円の減など、分子全体で</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億円減少する一方で、分母となる経常一般財源等収入額が、臨時財政対策債で</a:t>
          </a:r>
          <a:r>
            <a:rPr kumimoji="1" lang="en-US" altLang="ja-JP" sz="1100">
              <a:latin typeface="ＭＳ Ｐゴシック" panose="020B0600070205080204" pitchFamily="50" charset="-128"/>
              <a:ea typeface="ＭＳ Ｐゴシック" panose="020B0600070205080204" pitchFamily="50" charset="-128"/>
            </a:rPr>
            <a:t>6 .7</a:t>
          </a:r>
          <a:r>
            <a:rPr kumimoji="1" lang="ja-JP" altLang="en-US" sz="1100">
              <a:latin typeface="ＭＳ Ｐゴシック" panose="020B0600070205080204" pitchFamily="50" charset="-128"/>
              <a:ea typeface="ＭＳ Ｐゴシック" panose="020B0600070205080204" pitchFamily="50" charset="-128"/>
            </a:rPr>
            <a:t>億円の減、市税で</a:t>
          </a:r>
          <a:r>
            <a:rPr kumimoji="1" lang="en-US" altLang="ja-JP" sz="1100">
              <a:latin typeface="ＭＳ Ｐゴシック" panose="020B0600070205080204" pitchFamily="50" charset="-128"/>
              <a:ea typeface="ＭＳ Ｐゴシック" panose="020B0600070205080204" pitchFamily="50" charset="-128"/>
            </a:rPr>
            <a:t>2 .2</a:t>
          </a:r>
          <a:r>
            <a:rPr kumimoji="1" lang="ja-JP" altLang="en-US" sz="1100">
              <a:latin typeface="ＭＳ Ｐゴシック" panose="020B0600070205080204" pitchFamily="50" charset="-128"/>
              <a:ea typeface="ＭＳ Ｐゴシック" panose="020B0600070205080204" pitchFamily="50" charset="-128"/>
            </a:rPr>
            <a:t>億円の減など、分母全体で</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億円の減となり、分母が分子を上回って減少したことにより、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今後も新型コロナウイルス感染症の影響により、市税を始め地方消費税交付金など、主要な一般財源の落ち込みが想定されるが、計画的な財政運営を行うことにより、財政の健全性を確保していく。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118872</xdr:rowOff>
    </xdr:from>
    <xdr:to>
      <xdr:col>23</xdr:col>
      <xdr:colOff>133350</xdr:colOff>
      <xdr:row>65</xdr:row>
      <xdr:rowOff>123698</xdr:rowOff>
    </xdr:to>
    <xdr:cxnSp macro="">
      <xdr:nvCxnSpPr>
        <xdr:cNvPr id="128" name="直線コネクタ 127"/>
        <xdr:cNvCxnSpPr/>
      </xdr:nvCxnSpPr>
      <xdr:spPr>
        <a:xfrm>
          <a:off x="4114800" y="1126312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118872</xdr:rowOff>
    </xdr:to>
    <xdr:cxnSp macro="">
      <xdr:nvCxnSpPr>
        <xdr:cNvPr id="131" name="直線コネクタ 130"/>
        <xdr:cNvCxnSpPr/>
      </xdr:nvCxnSpPr>
      <xdr:spPr>
        <a:xfrm>
          <a:off x="3225800" y="1122934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162306</xdr:rowOff>
    </xdr:to>
    <xdr:cxnSp macro="">
      <xdr:nvCxnSpPr>
        <xdr:cNvPr id="134" name="直線コネクタ 133"/>
        <xdr:cNvCxnSpPr/>
      </xdr:nvCxnSpPr>
      <xdr:spPr>
        <a:xfrm flipV="1">
          <a:off x="2336800" y="112293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65</xdr:row>
      <xdr:rowOff>162306</xdr:rowOff>
    </xdr:to>
    <xdr:cxnSp macro="">
      <xdr:nvCxnSpPr>
        <xdr:cNvPr id="137" name="直線コネクタ 136"/>
        <xdr:cNvCxnSpPr/>
      </xdr:nvCxnSpPr>
      <xdr:spPr>
        <a:xfrm>
          <a:off x="1447800" y="11021822"/>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47" name="楕円 146"/>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44975</xdr:rowOff>
    </xdr:from>
    <xdr:ext cx="762000" cy="259045"/>
    <xdr:sp macro="" textlink="">
      <xdr:nvSpPr>
        <xdr:cNvPr id="148" name="財政構造の弾力性該当値テキスト"/>
        <xdr:cNvSpPr txBox="1"/>
      </xdr:nvSpPr>
      <xdr:spPr>
        <a:xfrm>
          <a:off x="5041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49" name="楕円 148"/>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154449</xdr:rowOff>
    </xdr:from>
    <xdr:ext cx="736600" cy="259045"/>
    <xdr:sp macro="" textlink="">
      <xdr:nvSpPr>
        <xdr:cNvPr id="150" name="テキスト ボックス 149"/>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1" name="楕円 150"/>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2" name="テキスト ボックス 151"/>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3" name="楕円 152"/>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4" name="テキスト ボックス 153"/>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5" name="楕円 154"/>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109999</xdr:rowOff>
    </xdr:from>
    <xdr:ext cx="762000" cy="259045"/>
    <xdr:sp macro="" textlink="">
      <xdr:nvSpPr>
        <xdr:cNvPr id="156" name="テキスト ボックス 155"/>
        <xdr:cNvSpPr txBox="1"/>
      </xdr:nvSpPr>
      <xdr:spPr>
        <a:xfrm>
          <a:off x="1066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前年度と比較して、維持補修費が記録的な少雪に伴う除排雪経費の減などにより</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億円減少、また、人件費が</a:t>
          </a:r>
          <a:r>
            <a:rPr kumimoji="1" lang="en-US" altLang="ja-JP" sz="1100">
              <a:latin typeface="ＭＳ Ｐゴシック" panose="020B0600070205080204" pitchFamily="50" charset="-128"/>
              <a:ea typeface="ＭＳ Ｐゴシック" panose="020B0600070205080204" pitchFamily="50" charset="-128"/>
            </a:rPr>
            <a:t>7.1</a:t>
          </a:r>
          <a:r>
            <a:rPr kumimoji="1" lang="ja-JP" altLang="en-US" sz="1100">
              <a:latin typeface="ＭＳ Ｐゴシック" panose="020B0600070205080204" pitchFamily="50" charset="-128"/>
              <a:ea typeface="ＭＳ Ｐゴシック" panose="020B0600070205080204" pitchFamily="50" charset="-128"/>
            </a:rPr>
            <a:t>億円減少したことから、</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人当たりの決算額が減少した。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市町村合併に伴い、職員数及び公共施設数が大幅に増加し、人件費や施設の維持管理費に多額の費用を必要としているため、類似団体中最下位の状況にある。</a:t>
          </a:r>
        </a:p>
        <a:p>
          <a:r>
            <a:rPr kumimoji="1" lang="ja-JP" altLang="en-US" sz="1100">
              <a:latin typeface="ＭＳ Ｐゴシック" panose="020B0600070205080204" pitchFamily="50" charset="-128"/>
              <a:ea typeface="ＭＳ Ｐゴシック" panose="020B0600070205080204" pitchFamily="50" charset="-128"/>
            </a:rPr>
            <a:t>　今後も引き続き、第</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次行政改革推進計画、第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次定員適正化計画、公共施設等総合管理計画（基本方針）・個別施設計画に基づく具体的な取組を着実に推進し、経費削減に努める。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115427</xdr:rowOff>
    </xdr:from>
    <xdr:to>
      <xdr:col>23</xdr:col>
      <xdr:colOff>133350</xdr:colOff>
      <xdr:row>88</xdr:row>
      <xdr:rowOff>44641</xdr:rowOff>
    </xdr:to>
    <xdr:cxnSp macro="">
      <xdr:nvCxnSpPr>
        <xdr:cNvPr id="188" name="直線コネクタ 187"/>
        <xdr:cNvCxnSpPr/>
      </xdr:nvCxnSpPr>
      <xdr:spPr>
        <a:xfrm flipV="1">
          <a:off x="4953000" y="13831427"/>
          <a:ext cx="0" cy="1300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16718</xdr:rowOff>
    </xdr:from>
    <xdr:ext cx="762000" cy="259045"/>
    <xdr:sp macro="" textlink="">
      <xdr:nvSpPr>
        <xdr:cNvPr id="189" name="人件費・物件費等の状況最小値テキスト"/>
        <xdr:cNvSpPr txBox="1"/>
      </xdr:nvSpPr>
      <xdr:spPr>
        <a:xfrm>
          <a:off x="5041900" y="1510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44641</xdr:rowOff>
    </xdr:from>
    <xdr:to>
      <xdr:col>24</xdr:col>
      <xdr:colOff>12700</xdr:colOff>
      <xdr:row>88</xdr:row>
      <xdr:rowOff>44641</xdr:rowOff>
    </xdr:to>
    <xdr:cxnSp macro="">
      <xdr:nvCxnSpPr>
        <xdr:cNvPr id="190" name="直線コネクタ 189"/>
        <xdr:cNvCxnSpPr/>
      </xdr:nvCxnSpPr>
      <xdr:spPr>
        <a:xfrm>
          <a:off x="4864100" y="1513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30354</xdr:rowOff>
    </xdr:from>
    <xdr:ext cx="762000" cy="259045"/>
    <xdr:sp macro="" textlink="">
      <xdr:nvSpPr>
        <xdr:cNvPr id="191" name="人件費・物件費等の状況最大値テキスト"/>
        <xdr:cNvSpPr txBox="1"/>
      </xdr:nvSpPr>
      <xdr:spPr>
        <a:xfrm>
          <a:off x="5041900" y="1357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115427</xdr:rowOff>
    </xdr:from>
    <xdr:to>
      <xdr:col>24</xdr:col>
      <xdr:colOff>12700</xdr:colOff>
      <xdr:row>80</xdr:row>
      <xdr:rowOff>115427</xdr:rowOff>
    </xdr:to>
    <xdr:cxnSp macro="">
      <xdr:nvCxnSpPr>
        <xdr:cNvPr id="192" name="直線コネクタ 191"/>
        <xdr:cNvCxnSpPr/>
      </xdr:nvCxnSpPr>
      <xdr:spPr>
        <a:xfrm>
          <a:off x="4864100" y="13831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44641</xdr:rowOff>
    </xdr:from>
    <xdr:to>
      <xdr:col>23</xdr:col>
      <xdr:colOff>133350</xdr:colOff>
      <xdr:row>88</xdr:row>
      <xdr:rowOff>162705</xdr:rowOff>
    </xdr:to>
    <xdr:cxnSp macro="">
      <xdr:nvCxnSpPr>
        <xdr:cNvPr id="193" name="直線コネクタ 192"/>
        <xdr:cNvCxnSpPr/>
      </xdr:nvCxnSpPr>
      <xdr:spPr>
        <a:xfrm flipV="1">
          <a:off x="4114800" y="15132241"/>
          <a:ext cx="838200" cy="1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28446</xdr:rowOff>
    </xdr:from>
    <xdr:ext cx="762000" cy="259045"/>
    <xdr:sp macro="" textlink="">
      <xdr:nvSpPr>
        <xdr:cNvPr id="194" name="人件費・物件費等の状況平均値テキスト"/>
        <xdr:cNvSpPr txBox="1"/>
      </xdr:nvSpPr>
      <xdr:spPr>
        <a:xfrm>
          <a:off x="5041900" y="14087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11919</xdr:rowOff>
    </xdr:from>
    <xdr:to>
      <xdr:col>23</xdr:col>
      <xdr:colOff>184150</xdr:colOff>
      <xdr:row>83</xdr:row>
      <xdr:rowOff>113519</xdr:rowOff>
    </xdr:to>
    <xdr:sp macro="" textlink="">
      <xdr:nvSpPr>
        <xdr:cNvPr id="195" name="フローチャート: 判断 194"/>
        <xdr:cNvSpPr/>
      </xdr:nvSpPr>
      <xdr:spPr>
        <a:xfrm>
          <a:off x="4902200" y="142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162705</xdr:rowOff>
    </xdr:from>
    <xdr:to>
      <xdr:col>19</xdr:col>
      <xdr:colOff>133350</xdr:colOff>
      <xdr:row>89</xdr:row>
      <xdr:rowOff>68799</xdr:rowOff>
    </xdr:to>
    <xdr:cxnSp macro="">
      <xdr:nvCxnSpPr>
        <xdr:cNvPr id="196" name="直線コネクタ 195"/>
        <xdr:cNvCxnSpPr/>
      </xdr:nvCxnSpPr>
      <xdr:spPr>
        <a:xfrm flipV="1">
          <a:off x="3225800" y="15250305"/>
          <a:ext cx="889000" cy="7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108530</xdr:rowOff>
    </xdr:from>
    <xdr:to>
      <xdr:col>19</xdr:col>
      <xdr:colOff>184150</xdr:colOff>
      <xdr:row>83</xdr:row>
      <xdr:rowOff>38680</xdr:rowOff>
    </xdr:to>
    <xdr:sp macro="" textlink="">
      <xdr:nvSpPr>
        <xdr:cNvPr id="197" name="フローチャート: 判断 196"/>
        <xdr:cNvSpPr/>
      </xdr:nvSpPr>
      <xdr:spPr>
        <a:xfrm>
          <a:off x="4064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48857</xdr:rowOff>
    </xdr:from>
    <xdr:ext cx="736600" cy="259045"/>
    <xdr:sp macro="" textlink="">
      <xdr:nvSpPr>
        <xdr:cNvPr id="198" name="テキスト ボックス 197"/>
        <xdr:cNvSpPr txBox="1"/>
      </xdr:nvSpPr>
      <xdr:spPr>
        <a:xfrm>
          <a:off x="3733800" y="1393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66272</xdr:rowOff>
    </xdr:from>
    <xdr:to>
      <xdr:col>15</xdr:col>
      <xdr:colOff>82550</xdr:colOff>
      <xdr:row>89</xdr:row>
      <xdr:rowOff>68799</xdr:rowOff>
    </xdr:to>
    <xdr:cxnSp macro="">
      <xdr:nvCxnSpPr>
        <xdr:cNvPr id="199" name="直線コネクタ 198"/>
        <xdr:cNvCxnSpPr/>
      </xdr:nvCxnSpPr>
      <xdr:spPr>
        <a:xfrm>
          <a:off x="2336800" y="15153872"/>
          <a:ext cx="889000" cy="1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91932</xdr:rowOff>
    </xdr:from>
    <xdr:to>
      <xdr:col>15</xdr:col>
      <xdr:colOff>133350</xdr:colOff>
      <xdr:row>83</xdr:row>
      <xdr:rowOff>22082</xdr:rowOff>
    </xdr:to>
    <xdr:sp macro="" textlink="">
      <xdr:nvSpPr>
        <xdr:cNvPr id="200" name="フローチャート: 判断 199"/>
        <xdr:cNvSpPr/>
      </xdr:nvSpPr>
      <xdr:spPr>
        <a:xfrm>
          <a:off x="3175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32259</xdr:rowOff>
    </xdr:from>
    <xdr:ext cx="762000" cy="259045"/>
    <xdr:sp macro="" textlink="">
      <xdr:nvSpPr>
        <xdr:cNvPr id="201" name="テキスト ボックス 200"/>
        <xdr:cNvSpPr txBox="1"/>
      </xdr:nvSpPr>
      <xdr:spPr>
        <a:xfrm>
          <a:off x="2844800" y="139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20580</xdr:rowOff>
    </xdr:from>
    <xdr:to>
      <xdr:col>11</xdr:col>
      <xdr:colOff>31750</xdr:colOff>
      <xdr:row>88</xdr:row>
      <xdr:rowOff>66272</xdr:rowOff>
    </xdr:to>
    <xdr:cxnSp macro="">
      <xdr:nvCxnSpPr>
        <xdr:cNvPr id="202" name="直線コネクタ 201"/>
        <xdr:cNvCxnSpPr/>
      </xdr:nvCxnSpPr>
      <xdr:spPr>
        <a:xfrm>
          <a:off x="1447800" y="15108180"/>
          <a:ext cx="889000" cy="4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58564</xdr:rowOff>
    </xdr:from>
    <xdr:to>
      <xdr:col>11</xdr:col>
      <xdr:colOff>82550</xdr:colOff>
      <xdr:row>82</xdr:row>
      <xdr:rowOff>160164</xdr:rowOff>
    </xdr:to>
    <xdr:sp macro="" textlink="">
      <xdr:nvSpPr>
        <xdr:cNvPr id="203" name="フローチャート: 判断 202"/>
        <xdr:cNvSpPr/>
      </xdr:nvSpPr>
      <xdr:spPr>
        <a:xfrm>
          <a:off x="2286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170341</xdr:rowOff>
    </xdr:from>
    <xdr:ext cx="762000" cy="259045"/>
    <xdr:sp macro="" textlink="">
      <xdr:nvSpPr>
        <xdr:cNvPr id="204" name="テキスト ボックス 203"/>
        <xdr:cNvSpPr txBox="1"/>
      </xdr:nvSpPr>
      <xdr:spPr>
        <a:xfrm>
          <a:off x="1955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5" name="フローチャート: 判断 204"/>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3855</xdr:rowOff>
    </xdr:from>
    <xdr:ext cx="762000" cy="259045"/>
    <xdr:sp macro="" textlink="">
      <xdr:nvSpPr>
        <xdr:cNvPr id="206" name="テキスト ボックス 205"/>
        <xdr:cNvSpPr txBox="1"/>
      </xdr:nvSpPr>
      <xdr:spPr>
        <a:xfrm>
          <a:off x="1066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165291</xdr:rowOff>
    </xdr:from>
    <xdr:to>
      <xdr:col>23</xdr:col>
      <xdr:colOff>184150</xdr:colOff>
      <xdr:row>88</xdr:row>
      <xdr:rowOff>95441</xdr:rowOff>
    </xdr:to>
    <xdr:sp macro="" textlink="">
      <xdr:nvSpPr>
        <xdr:cNvPr id="212" name="楕円 211"/>
        <xdr:cNvSpPr/>
      </xdr:nvSpPr>
      <xdr:spPr>
        <a:xfrm>
          <a:off x="4902200" y="150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61168</xdr:rowOff>
    </xdr:from>
    <xdr:ext cx="762000" cy="259045"/>
    <xdr:sp macro="" textlink="">
      <xdr:nvSpPr>
        <xdr:cNvPr id="213" name="人件費・物件費等の状況該当値テキスト"/>
        <xdr:cNvSpPr txBox="1"/>
      </xdr:nvSpPr>
      <xdr:spPr>
        <a:xfrm>
          <a:off x="5041900" y="1497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111905</xdr:rowOff>
    </xdr:from>
    <xdr:to>
      <xdr:col>19</xdr:col>
      <xdr:colOff>184150</xdr:colOff>
      <xdr:row>89</xdr:row>
      <xdr:rowOff>42055</xdr:rowOff>
    </xdr:to>
    <xdr:sp macro="" textlink="">
      <xdr:nvSpPr>
        <xdr:cNvPr id="214" name="楕円 213"/>
        <xdr:cNvSpPr/>
      </xdr:nvSpPr>
      <xdr:spPr>
        <a:xfrm>
          <a:off x="4064000" y="15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26832</xdr:rowOff>
    </xdr:from>
    <xdr:ext cx="736600" cy="259045"/>
    <xdr:sp macro="" textlink="">
      <xdr:nvSpPr>
        <xdr:cNvPr id="215" name="テキスト ボックス 214"/>
        <xdr:cNvSpPr txBox="1"/>
      </xdr:nvSpPr>
      <xdr:spPr>
        <a:xfrm>
          <a:off x="3733800" y="15285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17999</xdr:rowOff>
    </xdr:from>
    <xdr:to>
      <xdr:col>15</xdr:col>
      <xdr:colOff>133350</xdr:colOff>
      <xdr:row>89</xdr:row>
      <xdr:rowOff>119599</xdr:rowOff>
    </xdr:to>
    <xdr:sp macro="" textlink="">
      <xdr:nvSpPr>
        <xdr:cNvPr id="216" name="楕円 215"/>
        <xdr:cNvSpPr/>
      </xdr:nvSpPr>
      <xdr:spPr>
        <a:xfrm>
          <a:off x="3175000" y="1527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104376</xdr:rowOff>
    </xdr:from>
    <xdr:ext cx="762000" cy="259045"/>
    <xdr:sp macro="" textlink="">
      <xdr:nvSpPr>
        <xdr:cNvPr id="217" name="テキスト ボックス 216"/>
        <xdr:cNvSpPr txBox="1"/>
      </xdr:nvSpPr>
      <xdr:spPr>
        <a:xfrm>
          <a:off x="2844800" y="1536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15472</xdr:rowOff>
    </xdr:from>
    <xdr:to>
      <xdr:col>11</xdr:col>
      <xdr:colOff>82550</xdr:colOff>
      <xdr:row>88</xdr:row>
      <xdr:rowOff>117072</xdr:rowOff>
    </xdr:to>
    <xdr:sp macro="" textlink="">
      <xdr:nvSpPr>
        <xdr:cNvPr id="218" name="楕円 217"/>
        <xdr:cNvSpPr/>
      </xdr:nvSpPr>
      <xdr:spPr>
        <a:xfrm>
          <a:off x="2286000" y="151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101849</xdr:rowOff>
    </xdr:from>
    <xdr:ext cx="762000" cy="259045"/>
    <xdr:sp macro="" textlink="">
      <xdr:nvSpPr>
        <xdr:cNvPr id="219" name="テキスト ボックス 218"/>
        <xdr:cNvSpPr txBox="1"/>
      </xdr:nvSpPr>
      <xdr:spPr>
        <a:xfrm>
          <a:off x="1955800" y="151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141230</xdr:rowOff>
    </xdr:from>
    <xdr:to>
      <xdr:col>7</xdr:col>
      <xdr:colOff>31750</xdr:colOff>
      <xdr:row>88</xdr:row>
      <xdr:rowOff>71380</xdr:rowOff>
    </xdr:to>
    <xdr:sp macro="" textlink="">
      <xdr:nvSpPr>
        <xdr:cNvPr id="220" name="楕円 219"/>
        <xdr:cNvSpPr/>
      </xdr:nvSpPr>
      <xdr:spPr>
        <a:xfrm>
          <a:off x="1397000" y="1505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56157</xdr:rowOff>
    </xdr:from>
    <xdr:ext cx="762000" cy="259045"/>
    <xdr:sp macro="" textlink="">
      <xdr:nvSpPr>
        <xdr:cNvPr id="221" name="テキスト ボックス 220"/>
        <xdr:cNvSpPr txBox="1"/>
      </xdr:nvSpPr>
      <xdr:spPr>
        <a:xfrm>
          <a:off x="1066800" y="1514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る状況が続いていることから、今後も引き続き、昇給、昇任及び昇格に係る基準や判定において、厳格な運用を図るほか、各種手当の見直しなどにより、一層の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50" name="直線コネクタ 249"/>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1"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2" name="直線コネクタ 251"/>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3"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4" name="直線コネクタ 253"/>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153459</xdr:rowOff>
    </xdr:to>
    <xdr:cxnSp macro="">
      <xdr:nvCxnSpPr>
        <xdr:cNvPr id="255" name="直線コネクタ 254"/>
        <xdr:cNvCxnSpPr/>
      </xdr:nvCxnSpPr>
      <xdr:spPr>
        <a:xfrm>
          <a:off x="16179800" y="143637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153459</xdr:rowOff>
    </xdr:to>
    <xdr:cxnSp macro="">
      <xdr:nvCxnSpPr>
        <xdr:cNvPr id="258" name="直線コネクタ 257"/>
        <xdr:cNvCxnSpPr/>
      </xdr:nvCxnSpPr>
      <xdr:spPr>
        <a:xfrm flipV="1">
          <a:off x="15290800" y="143637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0" name="テキスト ボックス 259"/>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153459</xdr:rowOff>
    </xdr:to>
    <xdr:cxnSp macro="">
      <xdr:nvCxnSpPr>
        <xdr:cNvPr id="261" name="直線コネクタ 260"/>
        <xdr:cNvCxnSpPr/>
      </xdr:nvCxnSpPr>
      <xdr:spPr>
        <a:xfrm>
          <a:off x="14401800" y="143637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3" name="テキスト ボックス 262"/>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83</xdr:row>
      <xdr:rowOff>133350</xdr:rowOff>
    </xdr:to>
    <xdr:cxnSp macro="">
      <xdr:nvCxnSpPr>
        <xdr:cNvPr id="264" name="直線コネクタ 263"/>
        <xdr:cNvCxnSpPr/>
      </xdr:nvCxnSpPr>
      <xdr:spPr>
        <a:xfrm>
          <a:off x="13512800" y="143435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74" name="楕円 273"/>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75"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78" name="楕円 277"/>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79" name="テキスト ボックス 278"/>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2" name="楕円 281"/>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3" name="テキスト ボックス 282"/>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類似団体と比較して、合併により広大な市域と広範囲にわたる人口分布の状況下において行政運営を行う中、前年度比で人口が</a:t>
          </a:r>
          <a:r>
            <a:rPr kumimoji="1" lang="en-US" altLang="ja-JP" sz="1100">
              <a:latin typeface="ＭＳ Ｐゴシック" panose="020B0600070205080204" pitchFamily="50" charset="-128"/>
              <a:ea typeface="ＭＳ Ｐゴシック" panose="020B0600070205080204" pitchFamily="50" charset="-128"/>
            </a:rPr>
            <a:t>2,078</a:t>
          </a:r>
          <a:r>
            <a:rPr kumimoji="1" lang="ja-JP" altLang="en-US" sz="1100">
              <a:latin typeface="ＭＳ Ｐゴシック" panose="020B0600070205080204" pitchFamily="50" charset="-128"/>
              <a:ea typeface="ＭＳ Ｐゴシック" panose="020B0600070205080204" pitchFamily="50" charset="-128"/>
            </a:rPr>
            <a:t>人減少したが、職員数を</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人削減したため、人口千人当たりの職員数も</a:t>
          </a:r>
          <a:r>
            <a:rPr kumimoji="1" lang="en-US" altLang="ja-JP" sz="1100">
              <a:latin typeface="ＭＳ Ｐゴシック" panose="020B0600070205080204" pitchFamily="50" charset="-128"/>
              <a:ea typeface="ＭＳ Ｐゴシック" panose="020B0600070205080204" pitchFamily="50" charset="-128"/>
            </a:rPr>
            <a:t>0.04</a:t>
          </a:r>
          <a:r>
            <a:rPr kumimoji="1" lang="ja-JP" altLang="en-US" sz="1100">
              <a:latin typeface="ＭＳ Ｐゴシック" panose="020B0600070205080204" pitchFamily="50" charset="-128"/>
              <a:ea typeface="ＭＳ Ｐゴシック" panose="020B0600070205080204" pitchFamily="50" charset="-128"/>
            </a:rPr>
            <a:t>人の減となった。</a:t>
          </a:r>
        </a:p>
        <a:p>
          <a:r>
            <a:rPr kumimoji="1" lang="ja-JP" altLang="en-US" sz="1100">
              <a:latin typeface="ＭＳ Ｐゴシック" panose="020B0600070205080204" pitchFamily="50" charset="-128"/>
              <a:ea typeface="ＭＳ Ｐゴシック" panose="020B0600070205080204" pitchFamily="50" charset="-128"/>
            </a:rPr>
            <a:t>　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次定員適正化計画では、毎年度の数値目標を設定しており、令和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月は、目標値</a:t>
          </a:r>
          <a:r>
            <a:rPr kumimoji="1" lang="en-US" altLang="ja-JP" sz="1100">
              <a:latin typeface="ＭＳ Ｐゴシック" panose="020B0600070205080204" pitchFamily="50" charset="-128"/>
              <a:ea typeface="ＭＳ Ｐゴシック" panose="020B0600070205080204" pitchFamily="50" charset="-128"/>
            </a:rPr>
            <a:t>1,852</a:t>
          </a:r>
          <a:r>
            <a:rPr kumimoji="1" lang="ja-JP" altLang="en-US" sz="1100">
              <a:latin typeface="ＭＳ Ｐゴシック" panose="020B0600070205080204" pitchFamily="50" charset="-128"/>
              <a:ea typeface="ＭＳ Ｐゴシック" panose="020B0600070205080204" pitchFamily="50" charset="-128"/>
            </a:rPr>
            <a:t>人に対し、実職員数</a:t>
          </a:r>
          <a:r>
            <a:rPr kumimoji="1" lang="en-US" altLang="ja-JP" sz="1100">
              <a:latin typeface="ＭＳ Ｐゴシック" panose="020B0600070205080204" pitchFamily="50" charset="-128"/>
              <a:ea typeface="ＭＳ Ｐゴシック" panose="020B0600070205080204" pitchFamily="50" charset="-128"/>
            </a:rPr>
            <a:t>1,830</a:t>
          </a:r>
          <a:r>
            <a:rPr kumimoji="1" lang="ja-JP" altLang="en-US" sz="1100">
              <a:latin typeface="ＭＳ Ｐゴシック" panose="020B0600070205080204" pitchFamily="50" charset="-128"/>
              <a:ea typeface="ＭＳ Ｐゴシック" panose="020B0600070205080204" pitchFamily="50" charset="-128"/>
            </a:rPr>
            <a:t>人と目標値を</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人下回った。同計画に基づき、引き続き業務量の推計に基づく職員配置を進める。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3" name="直線コネクタ 312"/>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6"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7" name="直線コネクタ 316"/>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50377</xdr:rowOff>
    </xdr:from>
    <xdr:to>
      <xdr:col>81</xdr:col>
      <xdr:colOff>44450</xdr:colOff>
      <xdr:row>66</xdr:row>
      <xdr:rowOff>66463</xdr:rowOff>
    </xdr:to>
    <xdr:cxnSp macro="">
      <xdr:nvCxnSpPr>
        <xdr:cNvPr id="318" name="直線コネクタ 317"/>
        <xdr:cNvCxnSpPr/>
      </xdr:nvCxnSpPr>
      <xdr:spPr>
        <a:xfrm flipV="1">
          <a:off x="16179800" y="113660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66463</xdr:rowOff>
    </xdr:from>
    <xdr:to>
      <xdr:col>77</xdr:col>
      <xdr:colOff>44450</xdr:colOff>
      <xdr:row>66</xdr:row>
      <xdr:rowOff>98637</xdr:rowOff>
    </xdr:to>
    <xdr:cxnSp macro="">
      <xdr:nvCxnSpPr>
        <xdr:cNvPr id="321" name="直線コネクタ 320"/>
        <xdr:cNvCxnSpPr/>
      </xdr:nvCxnSpPr>
      <xdr:spPr>
        <a:xfrm flipV="1">
          <a:off x="15290800" y="113821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2" name="フローチャート: 判断 321"/>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3" name="テキスト ボックス 322"/>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98637</xdr:rowOff>
    </xdr:from>
    <xdr:to>
      <xdr:col>72</xdr:col>
      <xdr:colOff>203200</xdr:colOff>
      <xdr:row>66</xdr:row>
      <xdr:rowOff>118745</xdr:rowOff>
    </xdr:to>
    <xdr:cxnSp macro="">
      <xdr:nvCxnSpPr>
        <xdr:cNvPr id="324" name="直線コネクタ 323"/>
        <xdr:cNvCxnSpPr/>
      </xdr:nvCxnSpPr>
      <xdr:spPr>
        <a:xfrm flipV="1">
          <a:off x="14401800" y="1141433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5" name="フローチャート: 判断 324"/>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6" name="テキスト ボックス 325"/>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118745</xdr:rowOff>
    </xdr:from>
    <xdr:to>
      <xdr:col>68</xdr:col>
      <xdr:colOff>152400</xdr:colOff>
      <xdr:row>66</xdr:row>
      <xdr:rowOff>122767</xdr:rowOff>
    </xdr:to>
    <xdr:cxnSp macro="">
      <xdr:nvCxnSpPr>
        <xdr:cNvPr id="327" name="直線コネクタ 326"/>
        <xdr:cNvCxnSpPr/>
      </xdr:nvCxnSpPr>
      <xdr:spPr>
        <a:xfrm flipV="1">
          <a:off x="13512800" y="114344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8" name="フローチャート: 判断 327"/>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9" name="テキスト ボックス 328"/>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30" name="フローチャート: 判断 329"/>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31" name="テキスト ボックス 330"/>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171027</xdr:rowOff>
    </xdr:from>
    <xdr:to>
      <xdr:col>81</xdr:col>
      <xdr:colOff>95250</xdr:colOff>
      <xdr:row>66</xdr:row>
      <xdr:rowOff>101177</xdr:rowOff>
    </xdr:to>
    <xdr:sp macro="" textlink="">
      <xdr:nvSpPr>
        <xdr:cNvPr id="337" name="楕円 336"/>
        <xdr:cNvSpPr/>
      </xdr:nvSpPr>
      <xdr:spPr>
        <a:xfrm>
          <a:off x="169672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66904</xdr:rowOff>
    </xdr:from>
    <xdr:ext cx="762000" cy="259045"/>
    <xdr:sp macro="" textlink="">
      <xdr:nvSpPr>
        <xdr:cNvPr id="338" name="定員管理の状況該当値テキスト"/>
        <xdr:cNvSpPr txBox="1"/>
      </xdr:nvSpPr>
      <xdr:spPr>
        <a:xfrm>
          <a:off x="17106900" y="1121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15663</xdr:rowOff>
    </xdr:from>
    <xdr:to>
      <xdr:col>77</xdr:col>
      <xdr:colOff>95250</xdr:colOff>
      <xdr:row>66</xdr:row>
      <xdr:rowOff>117263</xdr:rowOff>
    </xdr:to>
    <xdr:sp macro="" textlink="">
      <xdr:nvSpPr>
        <xdr:cNvPr id="339" name="楕円 338"/>
        <xdr:cNvSpPr/>
      </xdr:nvSpPr>
      <xdr:spPr>
        <a:xfrm>
          <a:off x="16129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102040</xdr:rowOff>
    </xdr:from>
    <xdr:ext cx="736600" cy="259045"/>
    <xdr:sp macro="" textlink="">
      <xdr:nvSpPr>
        <xdr:cNvPr id="340" name="テキスト ボックス 339"/>
        <xdr:cNvSpPr txBox="1"/>
      </xdr:nvSpPr>
      <xdr:spPr>
        <a:xfrm>
          <a:off x="15798800" y="1141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47837</xdr:rowOff>
    </xdr:from>
    <xdr:to>
      <xdr:col>73</xdr:col>
      <xdr:colOff>44450</xdr:colOff>
      <xdr:row>66</xdr:row>
      <xdr:rowOff>149437</xdr:rowOff>
    </xdr:to>
    <xdr:sp macro="" textlink="">
      <xdr:nvSpPr>
        <xdr:cNvPr id="341" name="楕円 340"/>
        <xdr:cNvSpPr/>
      </xdr:nvSpPr>
      <xdr:spPr>
        <a:xfrm>
          <a:off x="15240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134214</xdr:rowOff>
    </xdr:from>
    <xdr:ext cx="762000" cy="259045"/>
    <xdr:sp macro="" textlink="">
      <xdr:nvSpPr>
        <xdr:cNvPr id="342" name="テキスト ボックス 341"/>
        <xdr:cNvSpPr txBox="1"/>
      </xdr:nvSpPr>
      <xdr:spPr>
        <a:xfrm>
          <a:off x="14909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67945</xdr:rowOff>
    </xdr:from>
    <xdr:to>
      <xdr:col>68</xdr:col>
      <xdr:colOff>203200</xdr:colOff>
      <xdr:row>66</xdr:row>
      <xdr:rowOff>169545</xdr:rowOff>
    </xdr:to>
    <xdr:sp macro="" textlink="">
      <xdr:nvSpPr>
        <xdr:cNvPr id="343" name="楕円 342"/>
        <xdr:cNvSpPr/>
      </xdr:nvSpPr>
      <xdr:spPr>
        <a:xfrm>
          <a:off x="14351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154322</xdr:rowOff>
    </xdr:from>
    <xdr:ext cx="762000" cy="259045"/>
    <xdr:sp macro="" textlink="">
      <xdr:nvSpPr>
        <xdr:cNvPr id="344" name="テキスト ボックス 343"/>
        <xdr:cNvSpPr txBox="1"/>
      </xdr:nvSpPr>
      <xdr:spPr>
        <a:xfrm>
          <a:off x="14020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71967</xdr:rowOff>
    </xdr:from>
    <xdr:to>
      <xdr:col>64</xdr:col>
      <xdr:colOff>152400</xdr:colOff>
      <xdr:row>67</xdr:row>
      <xdr:rowOff>2117</xdr:rowOff>
    </xdr:to>
    <xdr:sp macro="" textlink="">
      <xdr:nvSpPr>
        <xdr:cNvPr id="345" name="楕円 344"/>
        <xdr:cNvSpPr/>
      </xdr:nvSpPr>
      <xdr:spPr>
        <a:xfrm>
          <a:off x="13462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158344</xdr:rowOff>
    </xdr:from>
    <xdr:ext cx="762000" cy="259045"/>
    <xdr:sp macro="" textlink="">
      <xdr:nvSpPr>
        <xdr:cNvPr id="346" name="テキスト ボックス 345"/>
        <xdr:cNvSpPr txBox="1"/>
      </xdr:nvSpPr>
      <xdr:spPr>
        <a:xfrm>
          <a:off x="13131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第三セクター等改革推進債等の繰上償還や、元利償還金に普通交付税措置のない市債の発行の抑制など、これまで進めてきた後年度負担の軽減の取組により、前年度の</a:t>
          </a:r>
          <a:r>
            <a:rPr kumimoji="1" lang="en-US" altLang="ja-JP" sz="1100">
              <a:latin typeface="ＭＳ Ｐゴシック" panose="020B0600070205080204" pitchFamily="50" charset="-128"/>
              <a:ea typeface="ＭＳ Ｐゴシック" panose="020B0600070205080204" pitchFamily="50" charset="-128"/>
            </a:rPr>
            <a:t>12.0</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0.2 </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年度にかけて整備した施設に係る市債の元金償還が始まる一方、分母を構成する標準財政規模の減少や、有利債の活用による算入公債費等の控除額の増加などが、比率悪化の要素になると見込んでいる。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43</xdr:row>
      <xdr:rowOff>159596</xdr:rowOff>
    </xdr:to>
    <xdr:cxnSp macro="">
      <xdr:nvCxnSpPr>
        <xdr:cNvPr id="374" name="直線コネクタ 373"/>
        <xdr:cNvCxnSpPr/>
      </xdr:nvCxnSpPr>
      <xdr:spPr>
        <a:xfrm flipV="1">
          <a:off x="17018000" y="6333490"/>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75"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76" name="直線コネクタ 375"/>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7"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78" name="直線コネクタ 377"/>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159596</xdr:rowOff>
    </xdr:from>
    <xdr:to>
      <xdr:col>81</xdr:col>
      <xdr:colOff>44450</xdr:colOff>
      <xdr:row>44</xdr:row>
      <xdr:rowOff>4233</xdr:rowOff>
    </xdr:to>
    <xdr:cxnSp macro="">
      <xdr:nvCxnSpPr>
        <xdr:cNvPr id="379" name="直線コネクタ 378"/>
        <xdr:cNvCxnSpPr/>
      </xdr:nvCxnSpPr>
      <xdr:spPr>
        <a:xfrm flipV="1">
          <a:off x="16179800" y="75319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0"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1" name="フローチャート: 判断 380"/>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28363</xdr:rowOff>
    </xdr:to>
    <xdr:cxnSp macro="">
      <xdr:nvCxnSpPr>
        <xdr:cNvPr id="382" name="直線コネクタ 381"/>
        <xdr:cNvCxnSpPr/>
      </xdr:nvCxnSpPr>
      <xdr:spPr>
        <a:xfrm flipV="1">
          <a:off x="15290800" y="75480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3" name="フローチャート: 判断 382"/>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4" name="テキスト ボックス 383"/>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28363</xdr:rowOff>
    </xdr:from>
    <xdr:to>
      <xdr:col>72</xdr:col>
      <xdr:colOff>203200</xdr:colOff>
      <xdr:row>44</xdr:row>
      <xdr:rowOff>84667</xdr:rowOff>
    </xdr:to>
    <xdr:cxnSp macro="">
      <xdr:nvCxnSpPr>
        <xdr:cNvPr id="385" name="直線コネクタ 384"/>
        <xdr:cNvCxnSpPr/>
      </xdr:nvCxnSpPr>
      <xdr:spPr>
        <a:xfrm flipV="1">
          <a:off x="14401800" y="75721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157056</xdr:rowOff>
    </xdr:to>
    <xdr:cxnSp macro="">
      <xdr:nvCxnSpPr>
        <xdr:cNvPr id="388" name="直線コネクタ 387"/>
        <xdr:cNvCxnSpPr/>
      </xdr:nvCxnSpPr>
      <xdr:spPr>
        <a:xfrm flipV="1">
          <a:off x="13512800" y="76284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89" name="フローチャート: 判断 388"/>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0" name="テキスト ボックス 389"/>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391" name="フローチャート: 判断 390"/>
        <xdr:cNvSpPr/>
      </xdr:nvSpPr>
      <xdr:spPr>
        <a:xfrm>
          <a:off x="13462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392" name="テキスト ボックス 391"/>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108796</xdr:rowOff>
    </xdr:from>
    <xdr:to>
      <xdr:col>81</xdr:col>
      <xdr:colOff>95250</xdr:colOff>
      <xdr:row>44</xdr:row>
      <xdr:rowOff>38946</xdr:rowOff>
    </xdr:to>
    <xdr:sp macro="" textlink="">
      <xdr:nvSpPr>
        <xdr:cNvPr id="398" name="楕円 397"/>
        <xdr:cNvSpPr/>
      </xdr:nvSpPr>
      <xdr:spPr>
        <a:xfrm>
          <a:off x="16967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4673</xdr:rowOff>
    </xdr:from>
    <xdr:ext cx="762000" cy="259045"/>
    <xdr:sp macro="" textlink="">
      <xdr:nvSpPr>
        <xdr:cNvPr id="399" name="公債費負担の状況該当値テキスト"/>
        <xdr:cNvSpPr txBox="1"/>
      </xdr:nvSpPr>
      <xdr:spPr>
        <a:xfrm>
          <a:off x="17106900" y="737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0" name="楕円 399"/>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1" name="テキスト ボックス 400"/>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149013</xdr:rowOff>
    </xdr:from>
    <xdr:to>
      <xdr:col>73</xdr:col>
      <xdr:colOff>44450</xdr:colOff>
      <xdr:row>44</xdr:row>
      <xdr:rowOff>79163</xdr:rowOff>
    </xdr:to>
    <xdr:sp macro="" textlink="">
      <xdr:nvSpPr>
        <xdr:cNvPr id="402" name="楕円 401"/>
        <xdr:cNvSpPr/>
      </xdr:nvSpPr>
      <xdr:spPr>
        <a:xfrm>
          <a:off x="15240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63940</xdr:rowOff>
    </xdr:from>
    <xdr:ext cx="762000" cy="259045"/>
    <xdr:sp macro="" textlink="">
      <xdr:nvSpPr>
        <xdr:cNvPr id="403" name="テキスト ボックス 402"/>
        <xdr:cNvSpPr txBox="1"/>
      </xdr:nvSpPr>
      <xdr:spPr>
        <a:xfrm>
          <a:off x="14909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04" name="楕円 403"/>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05" name="テキスト ボックス 404"/>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106256</xdr:rowOff>
    </xdr:from>
    <xdr:to>
      <xdr:col>64</xdr:col>
      <xdr:colOff>152400</xdr:colOff>
      <xdr:row>45</xdr:row>
      <xdr:rowOff>36406</xdr:rowOff>
    </xdr:to>
    <xdr:sp macro="" textlink="">
      <xdr:nvSpPr>
        <xdr:cNvPr id="406" name="楕円 405"/>
        <xdr:cNvSpPr/>
      </xdr:nvSpPr>
      <xdr:spPr>
        <a:xfrm>
          <a:off x="13462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21183</xdr:rowOff>
    </xdr:from>
    <xdr:ext cx="762000" cy="259045"/>
    <xdr:sp macro="" textlink="">
      <xdr:nvSpPr>
        <xdr:cNvPr id="407" name="テキスト ボックス 406"/>
        <xdr:cNvSpPr txBox="1"/>
      </xdr:nvSpPr>
      <xdr:spPr>
        <a:xfrm>
          <a:off x="13131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将来負担比率は、分子となる地方債残高が</a:t>
          </a:r>
          <a:r>
            <a:rPr kumimoji="1" lang="en-US" altLang="ja-JP" sz="1100">
              <a:latin typeface="ＭＳ Ｐゴシック" panose="020B0600070205080204" pitchFamily="50" charset="-128"/>
              <a:ea typeface="ＭＳ Ｐゴシック" panose="020B0600070205080204" pitchFamily="50" charset="-128"/>
            </a:rPr>
            <a:t>12.2</a:t>
          </a:r>
          <a:r>
            <a:rPr kumimoji="1" lang="ja-JP" altLang="en-US" sz="1100">
              <a:latin typeface="ＭＳ Ｐゴシック" panose="020B0600070205080204" pitchFamily="50" charset="-128"/>
              <a:ea typeface="ＭＳ Ｐゴシック" panose="020B0600070205080204" pitchFamily="50" charset="-128"/>
            </a:rPr>
            <a:t>億円増加したほか、一方で、分母となる標準財政規模が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億円減少したことから、前年度の</a:t>
          </a:r>
          <a:r>
            <a:rPr kumimoji="1" lang="en-US" altLang="ja-JP" sz="1100">
              <a:latin typeface="ＭＳ Ｐゴシック" panose="020B0600070205080204" pitchFamily="50" charset="-128"/>
              <a:ea typeface="ＭＳ Ｐゴシック" panose="020B0600070205080204" pitchFamily="50" charset="-128"/>
            </a:rPr>
            <a:t>85.2</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6.3 </a:t>
          </a:r>
          <a:r>
            <a:rPr kumimoji="1" lang="ja-JP" altLang="en-US" sz="1100">
              <a:latin typeface="ＭＳ Ｐゴシック" panose="020B0600070205080204" pitchFamily="50" charset="-128"/>
              <a:ea typeface="ＭＳ Ｐゴシック" panose="020B0600070205080204" pitchFamily="50" charset="-128"/>
            </a:rPr>
            <a:t>ポイント悪化の</a:t>
          </a:r>
          <a:r>
            <a:rPr kumimoji="1" lang="en-US" altLang="ja-JP" sz="1100">
              <a:latin typeface="ＭＳ Ｐゴシック" panose="020B0600070205080204" pitchFamily="50" charset="-128"/>
              <a:ea typeface="ＭＳ Ｐゴシック" panose="020B0600070205080204" pitchFamily="50" charset="-128"/>
            </a:rPr>
            <a:t>91.5</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市債残高が減少に転じるものの、財政調整基金をはじめとした充当可能基金が減少していく見込みであることから、収支不足額の圧縮に取り組むほか、これまでも取り組んできた繰上償還の実施など、将来の負担を軽減するための計画的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34653</xdr:rowOff>
    </xdr:from>
    <xdr:to>
      <xdr:col>81</xdr:col>
      <xdr:colOff>44450</xdr:colOff>
      <xdr:row>19</xdr:row>
      <xdr:rowOff>107043</xdr:rowOff>
    </xdr:to>
    <xdr:cxnSp macro="">
      <xdr:nvCxnSpPr>
        <xdr:cNvPr id="443" name="直線コネクタ 442"/>
        <xdr:cNvCxnSpPr/>
      </xdr:nvCxnSpPr>
      <xdr:spPr>
        <a:xfrm>
          <a:off x="16179800" y="329220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34653</xdr:rowOff>
    </xdr:from>
    <xdr:to>
      <xdr:col>77</xdr:col>
      <xdr:colOff>44450</xdr:colOff>
      <xdr:row>19</xdr:row>
      <xdr:rowOff>102447</xdr:rowOff>
    </xdr:to>
    <xdr:cxnSp macro="">
      <xdr:nvCxnSpPr>
        <xdr:cNvPr id="446" name="直線コネクタ 445"/>
        <xdr:cNvCxnSpPr/>
      </xdr:nvCxnSpPr>
      <xdr:spPr>
        <a:xfrm flipV="1">
          <a:off x="15290800" y="3292203"/>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39249</xdr:rowOff>
    </xdr:from>
    <xdr:to>
      <xdr:col>72</xdr:col>
      <xdr:colOff>203200</xdr:colOff>
      <xdr:row>19</xdr:row>
      <xdr:rowOff>102447</xdr:rowOff>
    </xdr:to>
    <xdr:cxnSp macro="">
      <xdr:nvCxnSpPr>
        <xdr:cNvPr id="449" name="直線コネクタ 448"/>
        <xdr:cNvCxnSpPr/>
      </xdr:nvCxnSpPr>
      <xdr:spPr>
        <a:xfrm>
          <a:off x="14401800" y="3296799"/>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39249</xdr:rowOff>
    </xdr:from>
    <xdr:to>
      <xdr:col>68</xdr:col>
      <xdr:colOff>152400</xdr:colOff>
      <xdr:row>19</xdr:row>
      <xdr:rowOff>89807</xdr:rowOff>
    </xdr:to>
    <xdr:cxnSp macro="">
      <xdr:nvCxnSpPr>
        <xdr:cNvPr id="452" name="直線コネクタ 451"/>
        <xdr:cNvCxnSpPr/>
      </xdr:nvCxnSpPr>
      <xdr:spPr>
        <a:xfrm flipV="1">
          <a:off x="13512800" y="3296799"/>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4" name="テキスト ボックス 453"/>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6" name="テキスト ボックス 455"/>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56243</xdr:rowOff>
    </xdr:from>
    <xdr:to>
      <xdr:col>81</xdr:col>
      <xdr:colOff>95250</xdr:colOff>
      <xdr:row>19</xdr:row>
      <xdr:rowOff>157843</xdr:rowOff>
    </xdr:to>
    <xdr:sp macro="" textlink="">
      <xdr:nvSpPr>
        <xdr:cNvPr id="462" name="楕円 461"/>
        <xdr:cNvSpPr/>
      </xdr:nvSpPr>
      <xdr:spPr>
        <a:xfrm>
          <a:off x="16967200" y="33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28320</xdr:rowOff>
    </xdr:from>
    <xdr:ext cx="762000" cy="259045"/>
    <xdr:sp macro="" textlink="">
      <xdr:nvSpPr>
        <xdr:cNvPr id="463" name="将来負担の状況該当値テキスト"/>
        <xdr:cNvSpPr txBox="1"/>
      </xdr:nvSpPr>
      <xdr:spPr>
        <a:xfrm>
          <a:off x="17106900" y="328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155303</xdr:rowOff>
    </xdr:from>
    <xdr:to>
      <xdr:col>77</xdr:col>
      <xdr:colOff>95250</xdr:colOff>
      <xdr:row>19</xdr:row>
      <xdr:rowOff>85453</xdr:rowOff>
    </xdr:to>
    <xdr:sp macro="" textlink="">
      <xdr:nvSpPr>
        <xdr:cNvPr id="464" name="楕円 463"/>
        <xdr:cNvSpPr/>
      </xdr:nvSpPr>
      <xdr:spPr>
        <a:xfrm>
          <a:off x="16129000" y="32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70230</xdr:rowOff>
    </xdr:from>
    <xdr:ext cx="736600" cy="259045"/>
    <xdr:sp macro="" textlink="">
      <xdr:nvSpPr>
        <xdr:cNvPr id="465" name="テキスト ボックス 464"/>
        <xdr:cNvSpPr txBox="1"/>
      </xdr:nvSpPr>
      <xdr:spPr>
        <a:xfrm>
          <a:off x="15798800" y="332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51647</xdr:rowOff>
    </xdr:from>
    <xdr:to>
      <xdr:col>73</xdr:col>
      <xdr:colOff>44450</xdr:colOff>
      <xdr:row>19</xdr:row>
      <xdr:rowOff>153247</xdr:rowOff>
    </xdr:to>
    <xdr:sp macro="" textlink="">
      <xdr:nvSpPr>
        <xdr:cNvPr id="466" name="楕円 465"/>
        <xdr:cNvSpPr/>
      </xdr:nvSpPr>
      <xdr:spPr>
        <a:xfrm>
          <a:off x="152400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138024</xdr:rowOff>
    </xdr:from>
    <xdr:ext cx="762000" cy="259045"/>
    <xdr:sp macro="" textlink="">
      <xdr:nvSpPr>
        <xdr:cNvPr id="467" name="テキスト ボックス 466"/>
        <xdr:cNvSpPr txBox="1"/>
      </xdr:nvSpPr>
      <xdr:spPr>
        <a:xfrm>
          <a:off x="14909800" y="339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159899</xdr:rowOff>
    </xdr:from>
    <xdr:to>
      <xdr:col>68</xdr:col>
      <xdr:colOff>203200</xdr:colOff>
      <xdr:row>19</xdr:row>
      <xdr:rowOff>90049</xdr:rowOff>
    </xdr:to>
    <xdr:sp macro="" textlink="">
      <xdr:nvSpPr>
        <xdr:cNvPr id="468" name="楕円 467"/>
        <xdr:cNvSpPr/>
      </xdr:nvSpPr>
      <xdr:spPr>
        <a:xfrm>
          <a:off x="14351000" y="32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74826</xdr:rowOff>
    </xdr:from>
    <xdr:ext cx="762000" cy="259045"/>
    <xdr:sp macro="" textlink="">
      <xdr:nvSpPr>
        <xdr:cNvPr id="469" name="テキスト ボックス 468"/>
        <xdr:cNvSpPr txBox="1"/>
      </xdr:nvSpPr>
      <xdr:spPr>
        <a:xfrm>
          <a:off x="14020800" y="33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39007</xdr:rowOff>
    </xdr:from>
    <xdr:to>
      <xdr:col>64</xdr:col>
      <xdr:colOff>152400</xdr:colOff>
      <xdr:row>19</xdr:row>
      <xdr:rowOff>140607</xdr:rowOff>
    </xdr:to>
    <xdr:sp macro="" textlink="">
      <xdr:nvSpPr>
        <xdr:cNvPr id="470" name="楕円 469"/>
        <xdr:cNvSpPr/>
      </xdr:nvSpPr>
      <xdr:spPr>
        <a:xfrm>
          <a:off x="13462000" y="32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125384</xdr:rowOff>
    </xdr:from>
    <xdr:ext cx="762000" cy="259045"/>
    <xdr:sp macro="" textlink="">
      <xdr:nvSpPr>
        <xdr:cNvPr id="471" name="テキスト ボックス 470"/>
        <xdr:cNvSpPr txBox="1"/>
      </xdr:nvSpPr>
      <xdr:spPr>
        <a:xfrm>
          <a:off x="13131800" y="338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191,197
189,520
973.89
102,378,761
97,972,706
3,811,335
55,972,957
129,924,777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前年度比で職員数を</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人（普通会計ベース）削減したほか、退職者数の減少に伴う退職手当の減により、人件費については約</a:t>
          </a:r>
          <a:r>
            <a:rPr kumimoji="1" lang="en-US" altLang="ja-JP" sz="1100">
              <a:latin typeface="ＭＳ Ｐゴシック" panose="020B0600070205080204" pitchFamily="50" charset="-128"/>
              <a:ea typeface="ＭＳ Ｐゴシック" panose="020B0600070205080204" pitchFamily="50" charset="-128"/>
            </a:rPr>
            <a:t>7.1</a:t>
          </a:r>
          <a:r>
            <a:rPr kumimoji="1" lang="ja-JP" altLang="en-US" sz="1100">
              <a:latin typeface="ＭＳ Ｐゴシック" panose="020B0600070205080204" pitchFamily="50" charset="-128"/>
              <a:ea typeface="ＭＳ Ｐゴシック" panose="020B0600070205080204" pitchFamily="50" charset="-128"/>
            </a:rPr>
            <a:t>億円の減となったことから、経常収支比率が前年度比で</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今後も、第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次定員適正化計画に基づき、定員適正化の効果を人件費の抑制につなげていく。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45357</xdr:rowOff>
    </xdr:from>
    <xdr:to>
      <xdr:col>24</xdr:col>
      <xdr:colOff>25400</xdr:colOff>
      <xdr:row>36</xdr:row>
      <xdr:rowOff>132443</xdr:rowOff>
    </xdr:to>
    <xdr:cxnSp macro="">
      <xdr:nvCxnSpPr>
        <xdr:cNvPr id="68" name="直線コネクタ 67"/>
        <xdr:cNvCxnSpPr/>
      </xdr:nvCxnSpPr>
      <xdr:spPr>
        <a:xfrm flipV="1">
          <a:off x="3987800" y="6217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99786</xdr:rowOff>
    </xdr:from>
    <xdr:to>
      <xdr:col>19</xdr:col>
      <xdr:colOff>187325</xdr:colOff>
      <xdr:row>36</xdr:row>
      <xdr:rowOff>132443</xdr:rowOff>
    </xdr:to>
    <xdr:cxnSp macro="">
      <xdr:nvCxnSpPr>
        <xdr:cNvPr id="71" name="直線コネクタ 70"/>
        <xdr:cNvCxnSpPr/>
      </xdr:nvCxnSpPr>
      <xdr:spPr>
        <a:xfrm>
          <a:off x="3098800" y="627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99786</xdr:rowOff>
    </xdr:from>
    <xdr:to>
      <xdr:col>15</xdr:col>
      <xdr:colOff>98425</xdr:colOff>
      <xdr:row>36</xdr:row>
      <xdr:rowOff>165100</xdr:rowOff>
    </xdr:to>
    <xdr:cxnSp macro="">
      <xdr:nvCxnSpPr>
        <xdr:cNvPr id="74" name="直線コネクタ 73"/>
        <xdr:cNvCxnSpPr/>
      </xdr:nvCxnSpPr>
      <xdr:spPr>
        <a:xfrm flipV="1">
          <a:off x="2209800" y="627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56243</xdr:rowOff>
    </xdr:from>
    <xdr:to>
      <xdr:col>11</xdr:col>
      <xdr:colOff>9525</xdr:colOff>
      <xdr:row>36</xdr:row>
      <xdr:rowOff>165100</xdr:rowOff>
    </xdr:to>
    <xdr:cxnSp macro="">
      <xdr:nvCxnSpPr>
        <xdr:cNvPr id="77" name="直線コネクタ 76"/>
        <xdr:cNvCxnSpPr/>
      </xdr:nvCxnSpPr>
      <xdr:spPr>
        <a:xfrm>
          <a:off x="1320800" y="6228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87" name="楕円 86"/>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11084</xdr:rowOff>
    </xdr:from>
    <xdr:ext cx="762000" cy="259045"/>
    <xdr:sp macro="" textlink="">
      <xdr:nvSpPr>
        <xdr:cNvPr id="88" name="人件費該当値テキスト"/>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81643</xdr:rowOff>
    </xdr:from>
    <xdr:to>
      <xdr:col>20</xdr:col>
      <xdr:colOff>38100</xdr:colOff>
      <xdr:row>37</xdr:row>
      <xdr:rowOff>11793</xdr:rowOff>
    </xdr:to>
    <xdr:sp macro="" textlink="">
      <xdr:nvSpPr>
        <xdr:cNvPr id="89" name="楕円 88"/>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168020</xdr:rowOff>
    </xdr:from>
    <xdr:ext cx="736600" cy="259045"/>
    <xdr:sp macro="" textlink="">
      <xdr:nvSpPr>
        <xdr:cNvPr id="90" name="テキスト ボックス 89"/>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48986</xdr:rowOff>
    </xdr:from>
    <xdr:to>
      <xdr:col>15</xdr:col>
      <xdr:colOff>149225</xdr:colOff>
      <xdr:row>36</xdr:row>
      <xdr:rowOff>150586</xdr:rowOff>
    </xdr:to>
    <xdr:sp macro="" textlink="">
      <xdr:nvSpPr>
        <xdr:cNvPr id="91" name="楕円 90"/>
        <xdr:cNvSpPr/>
      </xdr:nvSpPr>
      <xdr:spPr>
        <a:xfrm>
          <a:off x="3048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160763</xdr:rowOff>
    </xdr:from>
    <xdr:ext cx="762000" cy="259045"/>
    <xdr:sp macro="" textlink="">
      <xdr:nvSpPr>
        <xdr:cNvPr id="92" name="テキスト ボックス 91"/>
        <xdr:cNvSpPr txBox="1"/>
      </xdr:nvSpPr>
      <xdr:spPr>
        <a:xfrm>
          <a:off x="2717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3" name="楕円 92"/>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4" name="テキスト ボックス 93"/>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5443</xdr:rowOff>
    </xdr:from>
    <xdr:to>
      <xdr:col>6</xdr:col>
      <xdr:colOff>171450</xdr:colOff>
      <xdr:row>36</xdr:row>
      <xdr:rowOff>107043</xdr:rowOff>
    </xdr:to>
    <xdr:sp macro="" textlink="">
      <xdr:nvSpPr>
        <xdr:cNvPr id="95" name="楕円 94"/>
        <xdr:cNvSpPr/>
      </xdr:nvSpPr>
      <xdr:spPr>
        <a:xfrm>
          <a:off x="1270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117220</xdr:rowOff>
    </xdr:from>
    <xdr:ext cx="762000" cy="259045"/>
    <xdr:sp macro="" textlink="">
      <xdr:nvSpPr>
        <xdr:cNvPr id="96" name="テキスト ボックス 95"/>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事務用端末の</a:t>
          </a:r>
          <a:r>
            <a:rPr kumimoji="1" lang="en-US" altLang="ja-JP" sz="1100">
              <a:latin typeface="ＭＳ Ｐゴシック" panose="020B0600070205080204" pitchFamily="50" charset="-128"/>
              <a:ea typeface="ＭＳ Ｐゴシック" panose="020B0600070205080204" pitchFamily="50" charset="-128"/>
            </a:rPr>
            <a:t>OS</a:t>
          </a:r>
          <a:r>
            <a:rPr kumimoji="1" lang="ja-JP" altLang="en-US" sz="1100">
              <a:latin typeface="ＭＳ Ｐゴシック" panose="020B0600070205080204" pitchFamily="50" charset="-128"/>
              <a:ea typeface="ＭＳ Ｐゴシック" panose="020B0600070205080204" pitchFamily="50" charset="-128"/>
            </a:rPr>
            <a:t>アップグレードに係る経費の増、また、コロナ禍による小中学校の休校に伴い、給食業務委託料の一部を保護者からの給食費ではなく、一般財源を充当して支出したことから、前年度と比較して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今後は、公共施設等総合管理計画（基本方針）・個別施設計画に基づく施設の統廃合などによる維持管理経費の削減や、各種委託料を含む経常的な事務事業の見直しを図り、コストの削減に努める。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25400</xdr:rowOff>
    </xdr:from>
    <xdr:to>
      <xdr:col>82</xdr:col>
      <xdr:colOff>107950</xdr:colOff>
      <xdr:row>14</xdr:row>
      <xdr:rowOff>63500</xdr:rowOff>
    </xdr:to>
    <xdr:cxnSp macro="">
      <xdr:nvCxnSpPr>
        <xdr:cNvPr id="129" name="直線コネクタ 128"/>
        <xdr:cNvCxnSpPr/>
      </xdr:nvCxnSpPr>
      <xdr:spPr>
        <a:xfrm>
          <a:off x="15671800" y="2425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25400</xdr:rowOff>
    </xdr:from>
    <xdr:to>
      <xdr:col>78</xdr:col>
      <xdr:colOff>69850</xdr:colOff>
      <xdr:row>14</xdr:row>
      <xdr:rowOff>50800</xdr:rowOff>
    </xdr:to>
    <xdr:cxnSp macro="">
      <xdr:nvCxnSpPr>
        <xdr:cNvPr id="132" name="直線コネクタ 131"/>
        <xdr:cNvCxnSpPr/>
      </xdr:nvCxnSpPr>
      <xdr:spPr>
        <a:xfrm flipV="1">
          <a:off x="14782800" y="242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88900</xdr:rowOff>
    </xdr:to>
    <xdr:cxnSp macro="">
      <xdr:nvCxnSpPr>
        <xdr:cNvPr id="135" name="直線コネクタ 134"/>
        <xdr:cNvCxnSpPr/>
      </xdr:nvCxnSpPr>
      <xdr:spPr>
        <a:xfrm flipV="1">
          <a:off x="13893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95250</xdr:rowOff>
    </xdr:from>
    <xdr:to>
      <xdr:col>69</xdr:col>
      <xdr:colOff>92075</xdr:colOff>
      <xdr:row>14</xdr:row>
      <xdr:rowOff>88900</xdr:rowOff>
    </xdr:to>
    <xdr:cxnSp macro="">
      <xdr:nvCxnSpPr>
        <xdr:cNvPr id="138" name="直線コネクタ 137"/>
        <xdr:cNvCxnSpPr/>
      </xdr:nvCxnSpPr>
      <xdr:spPr>
        <a:xfrm>
          <a:off x="13004800" y="2324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xdr:rowOff>
    </xdr:from>
    <xdr:to>
      <xdr:col>82</xdr:col>
      <xdr:colOff>158750</xdr:colOff>
      <xdr:row>14</xdr:row>
      <xdr:rowOff>114300</xdr:rowOff>
    </xdr:to>
    <xdr:sp macro="" textlink="">
      <xdr:nvSpPr>
        <xdr:cNvPr id="148" name="楕円 147"/>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146050</xdr:rowOff>
    </xdr:from>
    <xdr:to>
      <xdr:col>78</xdr:col>
      <xdr:colOff>120650</xdr:colOff>
      <xdr:row>14</xdr:row>
      <xdr:rowOff>76200</xdr:rowOff>
    </xdr:to>
    <xdr:sp macro="" textlink="">
      <xdr:nvSpPr>
        <xdr:cNvPr id="150" name="楕円 149"/>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86377</xdr:rowOff>
    </xdr:from>
    <xdr:ext cx="736600" cy="259045"/>
    <xdr:sp macro="" textlink="">
      <xdr:nvSpPr>
        <xdr:cNvPr id="151" name="テキスト ボックス 150"/>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4" name="楕円 153"/>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5" name="テキスト ボックス 154"/>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44450</xdr:rowOff>
    </xdr:from>
    <xdr:to>
      <xdr:col>65</xdr:col>
      <xdr:colOff>53975</xdr:colOff>
      <xdr:row>13</xdr:row>
      <xdr:rowOff>146050</xdr:rowOff>
    </xdr:to>
    <xdr:sp macro="" textlink="">
      <xdr:nvSpPr>
        <xdr:cNvPr id="156" name="楕円 155"/>
        <xdr:cNvSpPr/>
      </xdr:nvSpPr>
      <xdr:spPr>
        <a:xfrm>
          <a:off x="12954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156227</xdr:rowOff>
    </xdr:from>
    <xdr:ext cx="762000" cy="259045"/>
    <xdr:sp macro="" textlink="">
      <xdr:nvSpPr>
        <xdr:cNvPr id="157" name="テキスト ボックス 156"/>
        <xdr:cNvSpPr txBox="1"/>
      </xdr:nvSpPr>
      <xdr:spPr>
        <a:xfrm>
          <a:off x="12623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生活扶助費負担金等の国庫負担金について、国への返還金が生じないよう、歳入金額を精査し、生活保護費に充当される財源が減少したほか、児童扶養手当の支給月数が、</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元年</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月の制度改正に伴い、</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元年度は</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回（</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か月）に変更となったことから、前年度と比較して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今後、高齢化の進行により扶助費の増加が見込まれることから、費用対効果や受益者負担の観点から給付費全体の適正な見直しを図っていく。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83457</xdr:rowOff>
    </xdr:from>
    <xdr:to>
      <xdr:col>24</xdr:col>
      <xdr:colOff>25400</xdr:colOff>
      <xdr:row>60</xdr:row>
      <xdr:rowOff>165100</xdr:rowOff>
    </xdr:to>
    <xdr:cxnSp macro="">
      <xdr:nvCxnSpPr>
        <xdr:cNvPr id="187" name="直線コネクタ 186"/>
        <xdr:cNvCxnSpPr/>
      </xdr:nvCxnSpPr>
      <xdr:spPr>
        <a:xfrm flipV="1">
          <a:off x="4826000" y="9341757"/>
          <a:ext cx="0" cy="111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169834</xdr:rowOff>
    </xdr:from>
    <xdr:ext cx="762000" cy="259045"/>
    <xdr:sp macro="" textlink="">
      <xdr:nvSpPr>
        <xdr:cNvPr id="190" name="扶助費最大値テキスト"/>
        <xdr:cNvSpPr txBox="1"/>
      </xdr:nvSpPr>
      <xdr:spPr>
        <a:xfrm>
          <a:off x="4914900" y="90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83457</xdr:rowOff>
    </xdr:from>
    <xdr:to>
      <xdr:col>24</xdr:col>
      <xdr:colOff>114300</xdr:colOff>
      <xdr:row>54</xdr:row>
      <xdr:rowOff>83457</xdr:rowOff>
    </xdr:to>
    <xdr:cxnSp macro="">
      <xdr:nvCxnSpPr>
        <xdr:cNvPr id="191" name="直線コネクタ 190"/>
        <xdr:cNvCxnSpPr/>
      </xdr:nvCxnSpPr>
      <xdr:spPr>
        <a:xfrm>
          <a:off x="4737100" y="934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54</xdr:row>
      <xdr:rowOff>83457</xdr:rowOff>
    </xdr:to>
    <xdr:cxnSp macro="">
      <xdr:nvCxnSpPr>
        <xdr:cNvPr id="192" name="直線コネクタ 191"/>
        <xdr:cNvCxnSpPr/>
      </xdr:nvCxnSpPr>
      <xdr:spPr>
        <a:xfrm>
          <a:off x="3987800" y="9265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56442</xdr:rowOff>
    </xdr:from>
    <xdr:ext cx="762000" cy="259045"/>
    <xdr:sp macro="" textlink="">
      <xdr:nvSpPr>
        <xdr:cNvPr id="193" name="扶助費平均値テキスト"/>
        <xdr:cNvSpPr txBox="1"/>
      </xdr:nvSpPr>
      <xdr:spPr>
        <a:xfrm>
          <a:off x="4914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194" name="フローチャート: 判断 193"/>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7257</xdr:rowOff>
    </xdr:to>
    <xdr:cxnSp macro="">
      <xdr:nvCxnSpPr>
        <xdr:cNvPr id="195" name="直線コネクタ 194"/>
        <xdr:cNvCxnSpPr/>
      </xdr:nvCxnSpPr>
      <xdr:spPr>
        <a:xfrm>
          <a:off x="3098800" y="9265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29935</xdr:rowOff>
    </xdr:from>
    <xdr:to>
      <xdr:col>20</xdr:col>
      <xdr:colOff>38100</xdr:colOff>
      <xdr:row>57</xdr:row>
      <xdr:rowOff>131535</xdr:rowOff>
    </xdr:to>
    <xdr:sp macro="" textlink="">
      <xdr:nvSpPr>
        <xdr:cNvPr id="196" name="フローチャート: 判断 195"/>
        <xdr:cNvSpPr/>
      </xdr:nvSpPr>
      <xdr:spPr>
        <a:xfrm>
          <a:off x="3937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197" name="テキスト ボックス 196"/>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7257</xdr:rowOff>
    </xdr:to>
    <xdr:cxnSp macro="">
      <xdr:nvCxnSpPr>
        <xdr:cNvPr id="198" name="直線コネクタ 197"/>
        <xdr:cNvCxnSpPr/>
      </xdr:nvCxnSpPr>
      <xdr:spPr>
        <a:xfrm>
          <a:off x="2209800" y="9254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51707</xdr:rowOff>
    </xdr:from>
    <xdr:to>
      <xdr:col>15</xdr:col>
      <xdr:colOff>149225</xdr:colOff>
      <xdr:row>57</xdr:row>
      <xdr:rowOff>153307</xdr:rowOff>
    </xdr:to>
    <xdr:sp macro="" textlink="">
      <xdr:nvSpPr>
        <xdr:cNvPr id="199" name="フローチャート: 判断 198"/>
        <xdr:cNvSpPr/>
      </xdr:nvSpPr>
      <xdr:spPr>
        <a:xfrm>
          <a:off x="3048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00" name="テキスト ボックス 199"/>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53</xdr:row>
      <xdr:rowOff>167822</xdr:rowOff>
    </xdr:to>
    <xdr:cxnSp macro="">
      <xdr:nvCxnSpPr>
        <xdr:cNvPr id="201" name="直線コネクタ 200"/>
        <xdr:cNvCxnSpPr/>
      </xdr:nvCxnSpPr>
      <xdr:spPr>
        <a:xfrm>
          <a:off x="1320800" y="9200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2" name="フローチャート: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3" name="テキスト ボックス 202"/>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4" name="フローチャート: 判断 203"/>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5" name="テキスト ボックス 204"/>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11" name="楕円 210"/>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112684</xdr:rowOff>
    </xdr:from>
    <xdr:ext cx="762000" cy="259045"/>
    <xdr:sp macro="" textlink="">
      <xdr:nvSpPr>
        <xdr:cNvPr id="212" name="扶助費該当値テキスト"/>
        <xdr:cNvSpPr txBox="1"/>
      </xdr:nvSpPr>
      <xdr:spPr>
        <a:xfrm>
          <a:off x="4914900" y="919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127907</xdr:rowOff>
    </xdr:from>
    <xdr:to>
      <xdr:col>20</xdr:col>
      <xdr:colOff>38100</xdr:colOff>
      <xdr:row>54</xdr:row>
      <xdr:rowOff>58057</xdr:rowOff>
    </xdr:to>
    <xdr:sp macro="" textlink="">
      <xdr:nvSpPr>
        <xdr:cNvPr id="213" name="楕円 212"/>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68234</xdr:rowOff>
    </xdr:from>
    <xdr:ext cx="736600" cy="259045"/>
    <xdr:sp macro="" textlink="">
      <xdr:nvSpPr>
        <xdr:cNvPr id="214" name="テキスト ボックス 213"/>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15" name="楕円 214"/>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16" name="テキスト ボックス 215"/>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7" name="楕円 21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8" name="テキスト ボックス 21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62593</xdr:rowOff>
    </xdr:from>
    <xdr:to>
      <xdr:col>6</xdr:col>
      <xdr:colOff>171450</xdr:colOff>
      <xdr:row>53</xdr:row>
      <xdr:rowOff>164193</xdr:rowOff>
    </xdr:to>
    <xdr:sp macro="" textlink="">
      <xdr:nvSpPr>
        <xdr:cNvPr id="219" name="楕円 218"/>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2920</xdr:rowOff>
    </xdr:from>
    <xdr:ext cx="762000" cy="259045"/>
    <xdr:sp macro="" textlink="">
      <xdr:nvSpPr>
        <xdr:cNvPr id="220" name="テキスト ボックス 219"/>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維持補修費は、記録的な少雪により除排雪経費が減少したことから、</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繰出金は、下水道事業特別会計が公営企業会計へ移行するのに伴い、打切決算による収入減から、一般会計の負担が増したことなどにより、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99785</xdr:rowOff>
    </xdr:to>
    <xdr:cxnSp macro="">
      <xdr:nvCxnSpPr>
        <xdr:cNvPr id="250" name="直線コネクタ 249"/>
        <xdr:cNvCxnSpPr/>
      </xdr:nvCxnSpPr>
      <xdr:spPr>
        <a:xfrm flipV="1">
          <a:off x="16510000" y="9189357"/>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71862</xdr:rowOff>
    </xdr:from>
    <xdr:ext cx="762000" cy="259045"/>
    <xdr:sp macro="" textlink="">
      <xdr:nvSpPr>
        <xdr:cNvPr id="251" name="その他最小値テキスト"/>
        <xdr:cNvSpPr txBox="1"/>
      </xdr:nvSpPr>
      <xdr:spPr>
        <a:xfrm>
          <a:off x="16598900" y="1035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99785</xdr:rowOff>
    </xdr:from>
    <xdr:to>
      <xdr:col>82</xdr:col>
      <xdr:colOff>196850</xdr:colOff>
      <xdr:row>60</xdr:row>
      <xdr:rowOff>99785</xdr:rowOff>
    </xdr:to>
    <xdr:cxnSp macro="">
      <xdr:nvCxnSpPr>
        <xdr:cNvPr id="252" name="直線コネクタ 251"/>
        <xdr:cNvCxnSpPr/>
      </xdr:nvCxnSpPr>
      <xdr:spPr>
        <a:xfrm>
          <a:off x="16421100" y="1038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3"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4" name="直線コネクタ 253"/>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99785</xdr:rowOff>
    </xdr:from>
    <xdr:to>
      <xdr:col>82</xdr:col>
      <xdr:colOff>107950</xdr:colOff>
      <xdr:row>60</xdr:row>
      <xdr:rowOff>143328</xdr:rowOff>
    </xdr:to>
    <xdr:cxnSp macro="">
      <xdr:nvCxnSpPr>
        <xdr:cNvPr id="255" name="直線コネクタ 254"/>
        <xdr:cNvCxnSpPr/>
      </xdr:nvCxnSpPr>
      <xdr:spPr>
        <a:xfrm flipV="1">
          <a:off x="15671800" y="103867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6"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7" name="フローチャート: 判断 256"/>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60</xdr:row>
      <xdr:rowOff>143328</xdr:rowOff>
    </xdr:to>
    <xdr:cxnSp macro="">
      <xdr:nvCxnSpPr>
        <xdr:cNvPr id="258" name="直線コネクタ 257"/>
        <xdr:cNvCxnSpPr/>
      </xdr:nvCxnSpPr>
      <xdr:spPr>
        <a:xfrm>
          <a:off x="14782800" y="1039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35378</xdr:rowOff>
    </xdr:from>
    <xdr:to>
      <xdr:col>78</xdr:col>
      <xdr:colOff>120650</xdr:colOff>
      <xdr:row>55</xdr:row>
      <xdr:rowOff>136978</xdr:rowOff>
    </xdr:to>
    <xdr:sp macro="" textlink="">
      <xdr:nvSpPr>
        <xdr:cNvPr id="259" name="フローチャート: 判断 258"/>
        <xdr:cNvSpPr/>
      </xdr:nvSpPr>
      <xdr:spPr>
        <a:xfrm>
          <a:off x="15621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60" name="テキスト ボックス 259"/>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34472</xdr:rowOff>
    </xdr:from>
    <xdr:to>
      <xdr:col>73</xdr:col>
      <xdr:colOff>180975</xdr:colOff>
      <xdr:row>60</xdr:row>
      <xdr:rowOff>110672</xdr:rowOff>
    </xdr:to>
    <xdr:cxnSp macro="">
      <xdr:nvCxnSpPr>
        <xdr:cNvPr id="261" name="直線コネクタ 260"/>
        <xdr:cNvCxnSpPr/>
      </xdr:nvCxnSpPr>
      <xdr:spPr>
        <a:xfrm>
          <a:off x="13893800" y="10321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2" name="フローチャート: 判断 261"/>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3" name="テキスト ボックス 262"/>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20865</xdr:rowOff>
    </xdr:from>
    <xdr:to>
      <xdr:col>69</xdr:col>
      <xdr:colOff>92075</xdr:colOff>
      <xdr:row>60</xdr:row>
      <xdr:rowOff>34472</xdr:rowOff>
    </xdr:to>
    <xdr:cxnSp macro="">
      <xdr:nvCxnSpPr>
        <xdr:cNvPr id="264" name="直線コネクタ 263"/>
        <xdr:cNvCxnSpPr/>
      </xdr:nvCxnSpPr>
      <xdr:spPr>
        <a:xfrm>
          <a:off x="13004800" y="101364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5" name="フローチャート: 判断 264"/>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6" name="テキスト ボックス 265"/>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24493</xdr:rowOff>
    </xdr:from>
    <xdr:to>
      <xdr:col>65</xdr:col>
      <xdr:colOff>53975</xdr:colOff>
      <xdr:row>55</xdr:row>
      <xdr:rowOff>126093</xdr:rowOff>
    </xdr:to>
    <xdr:sp macro="" textlink="">
      <xdr:nvSpPr>
        <xdr:cNvPr id="267" name="フローチャート: 判断 266"/>
        <xdr:cNvSpPr/>
      </xdr:nvSpPr>
      <xdr:spPr>
        <a:xfrm>
          <a:off x="12954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136270</xdr:rowOff>
    </xdr:from>
    <xdr:ext cx="762000" cy="259045"/>
    <xdr:sp macro="" textlink="">
      <xdr:nvSpPr>
        <xdr:cNvPr id="268" name="テキスト ボックス 267"/>
        <xdr:cNvSpPr txBox="1"/>
      </xdr:nvSpPr>
      <xdr:spPr>
        <a:xfrm>
          <a:off x="12623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48985</xdr:rowOff>
    </xdr:from>
    <xdr:to>
      <xdr:col>82</xdr:col>
      <xdr:colOff>158750</xdr:colOff>
      <xdr:row>60</xdr:row>
      <xdr:rowOff>150585</xdr:rowOff>
    </xdr:to>
    <xdr:sp macro="" textlink="">
      <xdr:nvSpPr>
        <xdr:cNvPr id="274" name="楕円 273"/>
        <xdr:cNvSpPr/>
      </xdr:nvSpPr>
      <xdr:spPr>
        <a:xfrm>
          <a:off x="164592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129012</xdr:rowOff>
    </xdr:from>
    <xdr:ext cx="762000" cy="259045"/>
    <xdr:sp macro="" textlink="">
      <xdr:nvSpPr>
        <xdr:cNvPr id="275" name="その他該当値テキスト"/>
        <xdr:cNvSpPr txBox="1"/>
      </xdr:nvSpPr>
      <xdr:spPr>
        <a:xfrm>
          <a:off x="16598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92528</xdr:rowOff>
    </xdr:from>
    <xdr:to>
      <xdr:col>78</xdr:col>
      <xdr:colOff>120650</xdr:colOff>
      <xdr:row>61</xdr:row>
      <xdr:rowOff>22678</xdr:rowOff>
    </xdr:to>
    <xdr:sp macro="" textlink="">
      <xdr:nvSpPr>
        <xdr:cNvPr id="276" name="楕円 275"/>
        <xdr:cNvSpPr/>
      </xdr:nvSpPr>
      <xdr:spPr>
        <a:xfrm>
          <a:off x="15621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7455</xdr:rowOff>
    </xdr:from>
    <xdr:ext cx="736600" cy="259045"/>
    <xdr:sp macro="" textlink="">
      <xdr:nvSpPr>
        <xdr:cNvPr id="277" name="テキスト ボックス 276"/>
        <xdr:cNvSpPr txBox="1"/>
      </xdr:nvSpPr>
      <xdr:spPr>
        <a:xfrm>
          <a:off x="15290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8" name="楕円 277"/>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9" name="テキスト ボックス 278"/>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155122</xdr:rowOff>
    </xdr:from>
    <xdr:to>
      <xdr:col>69</xdr:col>
      <xdr:colOff>142875</xdr:colOff>
      <xdr:row>60</xdr:row>
      <xdr:rowOff>85272</xdr:rowOff>
    </xdr:to>
    <xdr:sp macro="" textlink="">
      <xdr:nvSpPr>
        <xdr:cNvPr id="280" name="楕円 279"/>
        <xdr:cNvSpPr/>
      </xdr:nvSpPr>
      <xdr:spPr>
        <a:xfrm>
          <a:off x="13843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81" name="テキスト ボックス 280"/>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82" name="楕円 281"/>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83" name="テキスト ボックス 282"/>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上越地域消防局・上越消防署の新庁舎の建設に係る負担金が増加したことなどにより、前年度と比較して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今後は、各種団体への補助金について、公費投入の意義、事業効果、公平性・公正性の観点から適正化を図っていく。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11" name="直線コネクタ 310"/>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12"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13" name="直線コネクタ 312"/>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4"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5" name="直線コネクタ 314"/>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33</xdr:row>
      <xdr:rowOff>123190</xdr:rowOff>
    </xdr:to>
    <xdr:cxnSp macro="">
      <xdr:nvCxnSpPr>
        <xdr:cNvPr id="316" name="直線コネクタ 315"/>
        <xdr:cNvCxnSpPr/>
      </xdr:nvCxnSpPr>
      <xdr:spPr>
        <a:xfrm>
          <a:off x="15671800" y="5773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7" name="補助費等平均値テキスト"/>
        <xdr:cNvSpPr txBox="1"/>
      </xdr:nvSpPr>
      <xdr:spPr>
        <a:xfrm>
          <a:off x="16598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8" name="フローチャート: 判断 317"/>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115570</xdr:rowOff>
    </xdr:from>
    <xdr:to>
      <xdr:col>78</xdr:col>
      <xdr:colOff>69850</xdr:colOff>
      <xdr:row>33</xdr:row>
      <xdr:rowOff>123190</xdr:rowOff>
    </xdr:to>
    <xdr:cxnSp macro="">
      <xdr:nvCxnSpPr>
        <xdr:cNvPr id="319" name="直線コネクタ 318"/>
        <xdr:cNvCxnSpPr/>
      </xdr:nvCxnSpPr>
      <xdr:spPr>
        <a:xfrm flipV="1">
          <a:off x="14782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20" name="フローチャート: 判断 319"/>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21" name="テキスト ボックス 320"/>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33</xdr:row>
      <xdr:rowOff>138430</xdr:rowOff>
    </xdr:to>
    <xdr:cxnSp macro="">
      <xdr:nvCxnSpPr>
        <xdr:cNvPr id="322" name="直線コネクタ 321"/>
        <xdr:cNvCxnSpPr/>
      </xdr:nvCxnSpPr>
      <xdr:spPr>
        <a:xfrm flipV="1">
          <a:off x="13893800" y="578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23" name="フローチャート: 判断 322"/>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4" name="テキスト ボックス 323"/>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100330</xdr:rowOff>
    </xdr:from>
    <xdr:to>
      <xdr:col>69</xdr:col>
      <xdr:colOff>92075</xdr:colOff>
      <xdr:row>33</xdr:row>
      <xdr:rowOff>138430</xdr:rowOff>
    </xdr:to>
    <xdr:cxnSp macro="">
      <xdr:nvCxnSpPr>
        <xdr:cNvPr id="325" name="直線コネクタ 324"/>
        <xdr:cNvCxnSpPr/>
      </xdr:nvCxnSpPr>
      <xdr:spPr>
        <a:xfrm>
          <a:off x="13004800" y="575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6" name="フローチャート: 判断 325"/>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7" name="テキスト ボックス 326"/>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8" name="フローチャート: 判断 327"/>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9" name="テキスト ボックス 328"/>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72390</xdr:rowOff>
    </xdr:from>
    <xdr:to>
      <xdr:col>82</xdr:col>
      <xdr:colOff>158750</xdr:colOff>
      <xdr:row>34</xdr:row>
      <xdr:rowOff>2540</xdr:rowOff>
    </xdr:to>
    <xdr:sp macro="" textlink="">
      <xdr:nvSpPr>
        <xdr:cNvPr id="335" name="楕円 334"/>
        <xdr:cNvSpPr/>
      </xdr:nvSpPr>
      <xdr:spPr>
        <a:xfrm>
          <a:off x="16459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88917</xdr:rowOff>
    </xdr:from>
    <xdr:ext cx="762000" cy="259045"/>
    <xdr:sp macro="" textlink="">
      <xdr:nvSpPr>
        <xdr:cNvPr id="336" name="補助費等該当値テキスト"/>
        <xdr:cNvSpPr txBox="1"/>
      </xdr:nvSpPr>
      <xdr:spPr>
        <a:xfrm>
          <a:off x="165989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64770</xdr:rowOff>
    </xdr:from>
    <xdr:to>
      <xdr:col>78</xdr:col>
      <xdr:colOff>120650</xdr:colOff>
      <xdr:row>33</xdr:row>
      <xdr:rowOff>166370</xdr:rowOff>
    </xdr:to>
    <xdr:sp macro="" textlink="">
      <xdr:nvSpPr>
        <xdr:cNvPr id="337" name="楕円 336"/>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5097</xdr:rowOff>
    </xdr:from>
    <xdr:ext cx="736600" cy="259045"/>
    <xdr:sp macro="" textlink="">
      <xdr:nvSpPr>
        <xdr:cNvPr id="338" name="テキスト ボックス 337"/>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72390</xdr:rowOff>
    </xdr:from>
    <xdr:to>
      <xdr:col>74</xdr:col>
      <xdr:colOff>31750</xdr:colOff>
      <xdr:row>34</xdr:row>
      <xdr:rowOff>2540</xdr:rowOff>
    </xdr:to>
    <xdr:sp macro="" textlink="">
      <xdr:nvSpPr>
        <xdr:cNvPr id="339" name="楕円 338"/>
        <xdr:cNvSpPr/>
      </xdr:nvSpPr>
      <xdr:spPr>
        <a:xfrm>
          <a:off x="14732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12717</xdr:rowOff>
    </xdr:from>
    <xdr:ext cx="762000" cy="259045"/>
    <xdr:sp macro="" textlink="">
      <xdr:nvSpPr>
        <xdr:cNvPr id="340" name="テキスト ボックス 339"/>
        <xdr:cNvSpPr txBox="1"/>
      </xdr:nvSpPr>
      <xdr:spPr>
        <a:xfrm>
          <a:off x="14401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41" name="楕円 340"/>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42" name="テキスト ボックス 341"/>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49530</xdr:rowOff>
    </xdr:from>
    <xdr:to>
      <xdr:col>65</xdr:col>
      <xdr:colOff>53975</xdr:colOff>
      <xdr:row>33</xdr:row>
      <xdr:rowOff>151130</xdr:rowOff>
    </xdr:to>
    <xdr:sp macro="" textlink="">
      <xdr:nvSpPr>
        <xdr:cNvPr id="343" name="楕円 342"/>
        <xdr:cNvSpPr/>
      </xdr:nvSpPr>
      <xdr:spPr>
        <a:xfrm>
          <a:off x="12954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161307</xdr:rowOff>
    </xdr:from>
    <xdr:ext cx="762000" cy="259045"/>
    <xdr:sp macro="" textlink="">
      <xdr:nvSpPr>
        <xdr:cNvPr id="344" name="テキスト ボックス 343"/>
        <xdr:cNvSpPr txBox="1"/>
      </xdr:nvSpPr>
      <xdr:spPr>
        <a:xfrm>
          <a:off x="12623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クリーンセンター建設に係る経費など過去の借入に対する据置期間が経過し、元金償還が始まったことに伴う増により、前年度に引き続き</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市町村合併により旧</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町村の地方債を引き継いだことなどから、類似団体と比較して公債費に係る経常収支比率は高い状態にあるが、今後も引き続き、元利償還金に交付税措置のない市債の発行の抑制などにより、将来負担の軽減を図っ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4" name="直線コネクタ 373"/>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5"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6" name="直線コネクタ 375"/>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7"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8" name="直線コネクタ 377"/>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80736</xdr:rowOff>
    </xdr:from>
    <xdr:to>
      <xdr:col>24</xdr:col>
      <xdr:colOff>25400</xdr:colOff>
      <xdr:row>81</xdr:row>
      <xdr:rowOff>102507</xdr:rowOff>
    </xdr:to>
    <xdr:cxnSp macro="">
      <xdr:nvCxnSpPr>
        <xdr:cNvPr id="379" name="直線コネクタ 378"/>
        <xdr:cNvCxnSpPr/>
      </xdr:nvCxnSpPr>
      <xdr:spPr>
        <a:xfrm>
          <a:off x="3987800" y="13968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80"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81" name="フローチャート: 判断 380"/>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37193</xdr:rowOff>
    </xdr:from>
    <xdr:to>
      <xdr:col>19</xdr:col>
      <xdr:colOff>187325</xdr:colOff>
      <xdr:row>81</xdr:row>
      <xdr:rowOff>80736</xdr:rowOff>
    </xdr:to>
    <xdr:cxnSp macro="">
      <xdr:nvCxnSpPr>
        <xdr:cNvPr id="382" name="直線コネクタ 381"/>
        <xdr:cNvCxnSpPr/>
      </xdr:nvCxnSpPr>
      <xdr:spPr>
        <a:xfrm>
          <a:off x="3098800" y="13924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83" name="フローチャート: 判断 382"/>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4" name="テキスト ボックス 383"/>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37193</xdr:rowOff>
    </xdr:from>
    <xdr:to>
      <xdr:col>15</xdr:col>
      <xdr:colOff>98425</xdr:colOff>
      <xdr:row>82</xdr:row>
      <xdr:rowOff>7257</xdr:rowOff>
    </xdr:to>
    <xdr:cxnSp macro="">
      <xdr:nvCxnSpPr>
        <xdr:cNvPr id="385" name="直線コネクタ 384"/>
        <xdr:cNvCxnSpPr/>
      </xdr:nvCxnSpPr>
      <xdr:spPr>
        <a:xfrm flipV="1">
          <a:off x="2209800" y="139246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6" name="フローチャート: 判断 385"/>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7" name="テキスト ボックス 386"/>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80736</xdr:rowOff>
    </xdr:from>
    <xdr:to>
      <xdr:col>11</xdr:col>
      <xdr:colOff>9525</xdr:colOff>
      <xdr:row>82</xdr:row>
      <xdr:rowOff>7257</xdr:rowOff>
    </xdr:to>
    <xdr:cxnSp macro="">
      <xdr:nvCxnSpPr>
        <xdr:cNvPr id="388" name="直線コネクタ 387"/>
        <xdr:cNvCxnSpPr/>
      </xdr:nvCxnSpPr>
      <xdr:spPr>
        <a:xfrm>
          <a:off x="1320800" y="13968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9" name="フローチャート: 判断 388"/>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90" name="テキスト ボックス 389"/>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91" name="フローチャート: 判断 390"/>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92" name="テキスト ボックス 391"/>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51707</xdr:rowOff>
    </xdr:from>
    <xdr:to>
      <xdr:col>24</xdr:col>
      <xdr:colOff>76200</xdr:colOff>
      <xdr:row>81</xdr:row>
      <xdr:rowOff>153307</xdr:rowOff>
    </xdr:to>
    <xdr:sp macro="" textlink="">
      <xdr:nvSpPr>
        <xdr:cNvPr id="398" name="楕円 397"/>
        <xdr:cNvSpPr/>
      </xdr:nvSpPr>
      <xdr:spPr>
        <a:xfrm>
          <a:off x="47752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131734</xdr:rowOff>
    </xdr:from>
    <xdr:ext cx="762000" cy="259045"/>
    <xdr:sp macro="" textlink="">
      <xdr:nvSpPr>
        <xdr:cNvPr id="399" name="公債費該当値テキスト"/>
        <xdr:cNvSpPr txBox="1"/>
      </xdr:nvSpPr>
      <xdr:spPr>
        <a:xfrm>
          <a:off x="4914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29936</xdr:rowOff>
    </xdr:from>
    <xdr:to>
      <xdr:col>20</xdr:col>
      <xdr:colOff>38100</xdr:colOff>
      <xdr:row>81</xdr:row>
      <xdr:rowOff>131536</xdr:rowOff>
    </xdr:to>
    <xdr:sp macro="" textlink="">
      <xdr:nvSpPr>
        <xdr:cNvPr id="400" name="楕円 399"/>
        <xdr:cNvSpPr/>
      </xdr:nvSpPr>
      <xdr:spPr>
        <a:xfrm>
          <a:off x="3937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116313</xdr:rowOff>
    </xdr:from>
    <xdr:ext cx="736600" cy="259045"/>
    <xdr:sp macro="" textlink="">
      <xdr:nvSpPr>
        <xdr:cNvPr id="401" name="テキスト ボックス 400"/>
        <xdr:cNvSpPr txBox="1"/>
      </xdr:nvSpPr>
      <xdr:spPr>
        <a:xfrm>
          <a:off x="3606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157843</xdr:rowOff>
    </xdr:from>
    <xdr:to>
      <xdr:col>15</xdr:col>
      <xdr:colOff>149225</xdr:colOff>
      <xdr:row>81</xdr:row>
      <xdr:rowOff>87993</xdr:rowOff>
    </xdr:to>
    <xdr:sp macro="" textlink="">
      <xdr:nvSpPr>
        <xdr:cNvPr id="402" name="楕円 401"/>
        <xdr:cNvSpPr/>
      </xdr:nvSpPr>
      <xdr:spPr>
        <a:xfrm>
          <a:off x="3048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72770</xdr:rowOff>
    </xdr:from>
    <xdr:ext cx="762000" cy="259045"/>
    <xdr:sp macro="" textlink="">
      <xdr:nvSpPr>
        <xdr:cNvPr id="403" name="テキスト ボックス 402"/>
        <xdr:cNvSpPr txBox="1"/>
      </xdr:nvSpPr>
      <xdr:spPr>
        <a:xfrm>
          <a:off x="2717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127907</xdr:rowOff>
    </xdr:from>
    <xdr:to>
      <xdr:col>11</xdr:col>
      <xdr:colOff>60325</xdr:colOff>
      <xdr:row>82</xdr:row>
      <xdr:rowOff>58057</xdr:rowOff>
    </xdr:to>
    <xdr:sp macro="" textlink="">
      <xdr:nvSpPr>
        <xdr:cNvPr id="404" name="楕円 403"/>
        <xdr:cNvSpPr/>
      </xdr:nvSpPr>
      <xdr:spPr>
        <a:xfrm>
          <a:off x="2159000" y="140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42834</xdr:rowOff>
    </xdr:from>
    <xdr:ext cx="762000" cy="259045"/>
    <xdr:sp macro="" textlink="">
      <xdr:nvSpPr>
        <xdr:cNvPr id="405" name="テキスト ボックス 404"/>
        <xdr:cNvSpPr txBox="1"/>
      </xdr:nvSpPr>
      <xdr:spPr>
        <a:xfrm>
          <a:off x="1828800" y="1410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29936</xdr:rowOff>
    </xdr:from>
    <xdr:to>
      <xdr:col>6</xdr:col>
      <xdr:colOff>171450</xdr:colOff>
      <xdr:row>81</xdr:row>
      <xdr:rowOff>131536</xdr:rowOff>
    </xdr:to>
    <xdr:sp macro="" textlink="">
      <xdr:nvSpPr>
        <xdr:cNvPr id="406" name="楕円 405"/>
        <xdr:cNvSpPr/>
      </xdr:nvSpPr>
      <xdr:spPr>
        <a:xfrm>
          <a:off x="1270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116313</xdr:rowOff>
    </xdr:from>
    <xdr:ext cx="762000" cy="259045"/>
    <xdr:sp macro="" textlink="">
      <xdr:nvSpPr>
        <xdr:cNvPr id="407" name="テキスト ボックス 406"/>
        <xdr:cNvSpPr txBox="1"/>
      </xdr:nvSpPr>
      <xdr:spPr>
        <a:xfrm>
          <a:off x="939800" y="140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類似団体に比べ経常収支比率に占める公債費の割合が大きいため、公債費以外の経費については類似団体の平均を下回っているが、人口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人当たりの人件費・物件費等の決算額が類似団体内で最高額であるなど、市町村合併のスケールメリットが十分に発揮されていない状況にある。第</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次行政改革推進計画を始めとする各種計画を確実に実行し、経常的経費の縮減に努める。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33" name="直線コネクタ 432"/>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4"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5" name="直線コネクタ 434"/>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6"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7" name="直線コネクタ 436"/>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77</xdr:row>
      <xdr:rowOff>60706</xdr:rowOff>
    </xdr:to>
    <xdr:cxnSp macro="">
      <xdr:nvCxnSpPr>
        <xdr:cNvPr id="438" name="直線コネクタ 437"/>
        <xdr:cNvCxnSpPr/>
      </xdr:nvCxnSpPr>
      <xdr:spPr>
        <a:xfrm flipV="1">
          <a:off x="15671800" y="132577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0" name="フローチャート: 判断 43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60706</xdr:rowOff>
    </xdr:to>
    <xdr:cxnSp macro="">
      <xdr:nvCxnSpPr>
        <xdr:cNvPr id="441" name="直線コネクタ 440"/>
        <xdr:cNvCxnSpPr/>
      </xdr:nvCxnSpPr>
      <xdr:spPr>
        <a:xfrm>
          <a:off x="14782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42" name="フローチャート: 判断 441"/>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43" name="テキスト ボックス 442"/>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60706</xdr:rowOff>
    </xdr:to>
    <xdr:cxnSp macro="">
      <xdr:nvCxnSpPr>
        <xdr:cNvPr id="444" name="直線コネクタ 443"/>
        <xdr:cNvCxnSpPr/>
      </xdr:nvCxnSpPr>
      <xdr:spPr>
        <a:xfrm flipV="1">
          <a:off x="13893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5" name="フローチャート: 判断 444"/>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6" name="テキスト ボックス 445"/>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77</xdr:row>
      <xdr:rowOff>60706</xdr:rowOff>
    </xdr:to>
    <xdr:cxnSp macro="">
      <xdr:nvCxnSpPr>
        <xdr:cNvPr id="447" name="直線コネクタ 446"/>
        <xdr:cNvCxnSpPr/>
      </xdr:nvCxnSpPr>
      <xdr:spPr>
        <a:xfrm>
          <a:off x="13004800" y="1303375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8" name="フローチャート: 判断 447"/>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9" name="テキスト ボックス 448"/>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0" name="フローチャート: 判断 449"/>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1" name="テキスト ボックス 450"/>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57" name="楕円 456"/>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58"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9" name="楕円 458"/>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60" name="テキスト ボックス 459"/>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61" name="楕円 460"/>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62" name="テキスト ボックス 461"/>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63" name="楕円 462"/>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64" name="テキスト ボックス 463"/>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65" name="楕円 464"/>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66" name="テキスト ボックス 465"/>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103378</xdr:rowOff>
    </xdr:from>
    <xdr:to>
      <xdr:col>29</xdr:col>
      <xdr:colOff>127000</xdr:colOff>
      <xdr:row>11</xdr:row>
      <xdr:rowOff>117285</xdr:rowOff>
    </xdr:to>
    <xdr:cxnSp macro="">
      <xdr:nvCxnSpPr>
        <xdr:cNvPr id="50" name="直線コネクタ 49"/>
        <xdr:cNvCxnSpPr/>
      </xdr:nvCxnSpPr>
      <xdr:spPr bwMode="auto">
        <a:xfrm flipV="1">
          <a:off x="5003800" y="2036953"/>
          <a:ext cx="647700" cy="13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151033</xdr:rowOff>
    </xdr:from>
    <xdr:ext cx="762000" cy="259045"/>
    <xdr:sp macro="" textlink="">
      <xdr:nvSpPr>
        <xdr:cNvPr id="51" name="人口1人当たり決算額の推移平均値テキスト130"/>
        <xdr:cNvSpPr txBox="1"/>
      </xdr:nvSpPr>
      <xdr:spPr>
        <a:xfrm>
          <a:off x="5740400" y="2941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117285</xdr:rowOff>
    </xdr:from>
    <xdr:to>
      <xdr:col>26</xdr:col>
      <xdr:colOff>50800</xdr:colOff>
      <xdr:row>11</xdr:row>
      <xdr:rowOff>137058</xdr:rowOff>
    </xdr:to>
    <xdr:cxnSp macro="">
      <xdr:nvCxnSpPr>
        <xdr:cNvPr id="53" name="直線コネクタ 52"/>
        <xdr:cNvCxnSpPr/>
      </xdr:nvCxnSpPr>
      <xdr:spPr bwMode="auto">
        <a:xfrm flipV="1">
          <a:off x="4305300" y="2050860"/>
          <a:ext cx="698500" cy="1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137058</xdr:rowOff>
    </xdr:from>
    <xdr:to>
      <xdr:col>22</xdr:col>
      <xdr:colOff>114300</xdr:colOff>
      <xdr:row>11</xdr:row>
      <xdr:rowOff>152146</xdr:rowOff>
    </xdr:to>
    <xdr:cxnSp macro="">
      <xdr:nvCxnSpPr>
        <xdr:cNvPr id="56" name="直線コネクタ 55"/>
        <xdr:cNvCxnSpPr/>
      </xdr:nvCxnSpPr>
      <xdr:spPr bwMode="auto">
        <a:xfrm flipV="1">
          <a:off x="3606800" y="2070633"/>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134087</xdr:rowOff>
    </xdr:from>
    <xdr:to>
      <xdr:col>18</xdr:col>
      <xdr:colOff>177800</xdr:colOff>
      <xdr:row>11</xdr:row>
      <xdr:rowOff>152146</xdr:rowOff>
    </xdr:to>
    <xdr:cxnSp macro="">
      <xdr:nvCxnSpPr>
        <xdr:cNvPr id="59" name="直線コネクタ 58"/>
        <xdr:cNvCxnSpPr/>
      </xdr:nvCxnSpPr>
      <xdr:spPr bwMode="auto">
        <a:xfrm>
          <a:off x="2908300" y="2067662"/>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160024</xdr:rowOff>
    </xdr:from>
    <xdr:ext cx="762000" cy="259045"/>
    <xdr:sp macro="" textlink="">
      <xdr:nvSpPr>
        <xdr:cNvPr id="63" name="テキスト ボックス 62"/>
        <xdr:cNvSpPr txBox="1"/>
      </xdr:nvSpPr>
      <xdr:spPr>
        <a:xfrm>
          <a:off x="2527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52578</xdr:rowOff>
    </xdr:from>
    <xdr:to>
      <xdr:col>29</xdr:col>
      <xdr:colOff>177800</xdr:colOff>
      <xdr:row>11</xdr:row>
      <xdr:rowOff>154178</xdr:rowOff>
    </xdr:to>
    <xdr:sp macro="" textlink="">
      <xdr:nvSpPr>
        <xdr:cNvPr id="69" name="楕円 68"/>
        <xdr:cNvSpPr/>
      </xdr:nvSpPr>
      <xdr:spPr bwMode="auto">
        <a:xfrm>
          <a:off x="5600700" y="198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170705</xdr:rowOff>
    </xdr:from>
    <xdr:ext cx="762000" cy="259045"/>
    <xdr:sp macro="" textlink="">
      <xdr:nvSpPr>
        <xdr:cNvPr id="70" name="人口1人当たり決算額の推移該当値テキスト130"/>
        <xdr:cNvSpPr txBox="1"/>
      </xdr:nvSpPr>
      <xdr:spPr>
        <a:xfrm>
          <a:off x="5740400" y="193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66485</xdr:rowOff>
    </xdr:from>
    <xdr:to>
      <xdr:col>26</xdr:col>
      <xdr:colOff>101600</xdr:colOff>
      <xdr:row>11</xdr:row>
      <xdr:rowOff>168085</xdr:rowOff>
    </xdr:to>
    <xdr:sp macro="" textlink="">
      <xdr:nvSpPr>
        <xdr:cNvPr id="71" name="楕円 70"/>
        <xdr:cNvSpPr/>
      </xdr:nvSpPr>
      <xdr:spPr bwMode="auto">
        <a:xfrm>
          <a:off x="4953000" y="200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6812</xdr:rowOff>
    </xdr:from>
    <xdr:ext cx="736600" cy="259045"/>
    <xdr:sp macro="" textlink="">
      <xdr:nvSpPr>
        <xdr:cNvPr id="72" name="テキスト ボックス 71"/>
        <xdr:cNvSpPr txBox="1"/>
      </xdr:nvSpPr>
      <xdr:spPr>
        <a:xfrm>
          <a:off x="4622800" y="176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86258</xdr:rowOff>
    </xdr:from>
    <xdr:to>
      <xdr:col>22</xdr:col>
      <xdr:colOff>165100</xdr:colOff>
      <xdr:row>12</xdr:row>
      <xdr:rowOff>16408</xdr:rowOff>
    </xdr:to>
    <xdr:sp macro="" textlink="">
      <xdr:nvSpPr>
        <xdr:cNvPr id="73" name="楕円 72"/>
        <xdr:cNvSpPr/>
      </xdr:nvSpPr>
      <xdr:spPr bwMode="auto">
        <a:xfrm>
          <a:off x="4254500" y="2019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26585</xdr:rowOff>
    </xdr:from>
    <xdr:ext cx="762000" cy="259045"/>
    <xdr:sp macro="" textlink="">
      <xdr:nvSpPr>
        <xdr:cNvPr id="74" name="テキスト ボックス 73"/>
        <xdr:cNvSpPr txBox="1"/>
      </xdr:nvSpPr>
      <xdr:spPr>
        <a:xfrm>
          <a:off x="3924300" y="178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101346</xdr:rowOff>
    </xdr:from>
    <xdr:to>
      <xdr:col>19</xdr:col>
      <xdr:colOff>38100</xdr:colOff>
      <xdr:row>12</xdr:row>
      <xdr:rowOff>31496</xdr:rowOff>
    </xdr:to>
    <xdr:sp macro="" textlink="">
      <xdr:nvSpPr>
        <xdr:cNvPr id="75" name="楕円 74"/>
        <xdr:cNvSpPr/>
      </xdr:nvSpPr>
      <xdr:spPr bwMode="auto">
        <a:xfrm>
          <a:off x="3556000" y="203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41673</xdr:rowOff>
    </xdr:from>
    <xdr:ext cx="762000" cy="259045"/>
    <xdr:sp macro="" textlink="">
      <xdr:nvSpPr>
        <xdr:cNvPr id="76" name="テキスト ボックス 75"/>
        <xdr:cNvSpPr txBox="1"/>
      </xdr:nvSpPr>
      <xdr:spPr>
        <a:xfrm>
          <a:off x="3225800" y="180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83287</xdr:rowOff>
    </xdr:from>
    <xdr:to>
      <xdr:col>15</xdr:col>
      <xdr:colOff>101600</xdr:colOff>
      <xdr:row>12</xdr:row>
      <xdr:rowOff>13437</xdr:rowOff>
    </xdr:to>
    <xdr:sp macro="" textlink="">
      <xdr:nvSpPr>
        <xdr:cNvPr id="77" name="楕円 76"/>
        <xdr:cNvSpPr/>
      </xdr:nvSpPr>
      <xdr:spPr bwMode="auto">
        <a:xfrm>
          <a:off x="2857500" y="201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23614</xdr:rowOff>
    </xdr:from>
    <xdr:ext cx="762000" cy="259045"/>
    <xdr:sp macro="" textlink="">
      <xdr:nvSpPr>
        <xdr:cNvPr id="78" name="テキスト ボックス 77"/>
        <xdr:cNvSpPr txBox="1"/>
      </xdr:nvSpPr>
      <xdr:spPr>
        <a:xfrm>
          <a:off x="2527300" y="178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162700</xdr:rowOff>
    </xdr:from>
    <xdr:to>
      <xdr:col>29</xdr:col>
      <xdr:colOff>127000</xdr:colOff>
      <xdr:row>33</xdr:row>
      <xdr:rowOff>169672</xdr:rowOff>
    </xdr:to>
    <xdr:cxnSp macro="">
      <xdr:nvCxnSpPr>
        <xdr:cNvPr id="111" name="直線コネクタ 110"/>
        <xdr:cNvCxnSpPr/>
      </xdr:nvCxnSpPr>
      <xdr:spPr bwMode="auto">
        <a:xfrm flipV="1">
          <a:off x="5003800" y="6087250"/>
          <a:ext cx="6477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242625</xdr:rowOff>
    </xdr:from>
    <xdr:ext cx="762000" cy="259045"/>
    <xdr:sp macro="" textlink="">
      <xdr:nvSpPr>
        <xdr:cNvPr id="112" name="人口1人当たり決算額の推移平均値テキスト445"/>
        <xdr:cNvSpPr txBox="1"/>
      </xdr:nvSpPr>
      <xdr:spPr>
        <a:xfrm>
          <a:off x="5740400" y="685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169672</xdr:rowOff>
    </xdr:from>
    <xdr:to>
      <xdr:col>26</xdr:col>
      <xdr:colOff>50800</xdr:colOff>
      <xdr:row>33</xdr:row>
      <xdr:rowOff>175349</xdr:rowOff>
    </xdr:to>
    <xdr:cxnSp macro="">
      <xdr:nvCxnSpPr>
        <xdr:cNvPr id="114" name="直線コネクタ 113"/>
        <xdr:cNvCxnSpPr/>
      </xdr:nvCxnSpPr>
      <xdr:spPr bwMode="auto">
        <a:xfrm flipV="1">
          <a:off x="4305300" y="6094222"/>
          <a:ext cx="6985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1528</xdr:rowOff>
    </xdr:from>
    <xdr:ext cx="736600" cy="259045"/>
    <xdr:sp macro="" textlink="">
      <xdr:nvSpPr>
        <xdr:cNvPr id="116" name="テキスト ボックス 115"/>
        <xdr:cNvSpPr txBox="1"/>
      </xdr:nvSpPr>
      <xdr:spPr>
        <a:xfrm>
          <a:off x="4622800" y="695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70345</xdr:rowOff>
    </xdr:from>
    <xdr:to>
      <xdr:col>22</xdr:col>
      <xdr:colOff>114300</xdr:colOff>
      <xdr:row>33</xdr:row>
      <xdr:rowOff>175349</xdr:rowOff>
    </xdr:to>
    <xdr:cxnSp macro="">
      <xdr:nvCxnSpPr>
        <xdr:cNvPr id="117" name="直線コネクタ 116"/>
        <xdr:cNvCxnSpPr/>
      </xdr:nvCxnSpPr>
      <xdr:spPr bwMode="auto">
        <a:xfrm>
          <a:off x="3606800" y="5994895"/>
          <a:ext cx="698500" cy="105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277144</xdr:rowOff>
    </xdr:from>
    <xdr:ext cx="762000" cy="259045"/>
    <xdr:sp macro="" textlink="">
      <xdr:nvSpPr>
        <xdr:cNvPr id="119" name="テキスト ボックス 118"/>
        <xdr:cNvSpPr txBox="1"/>
      </xdr:nvSpPr>
      <xdr:spPr>
        <a:xfrm>
          <a:off x="39243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54458</xdr:rowOff>
    </xdr:from>
    <xdr:to>
      <xdr:col>18</xdr:col>
      <xdr:colOff>177800</xdr:colOff>
      <xdr:row>33</xdr:row>
      <xdr:rowOff>70345</xdr:rowOff>
    </xdr:to>
    <xdr:cxnSp macro="">
      <xdr:nvCxnSpPr>
        <xdr:cNvPr id="120" name="直線コネクタ 119"/>
        <xdr:cNvCxnSpPr/>
      </xdr:nvCxnSpPr>
      <xdr:spPr bwMode="auto">
        <a:xfrm>
          <a:off x="2908300" y="5979008"/>
          <a:ext cx="6985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267466</xdr:rowOff>
    </xdr:from>
    <xdr:ext cx="762000" cy="259045"/>
    <xdr:sp macro="" textlink="">
      <xdr:nvSpPr>
        <xdr:cNvPr id="122" name="テキスト ボックス 121"/>
        <xdr:cNvSpPr txBox="1"/>
      </xdr:nvSpPr>
      <xdr:spPr>
        <a:xfrm>
          <a:off x="32258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223575</xdr:rowOff>
    </xdr:from>
    <xdr:ext cx="762000" cy="259045"/>
    <xdr:sp macro="" textlink="">
      <xdr:nvSpPr>
        <xdr:cNvPr id="124" name="テキスト ボックス 123"/>
        <xdr:cNvSpPr txBox="1"/>
      </xdr:nvSpPr>
      <xdr:spPr>
        <a:xfrm>
          <a:off x="2527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111900</xdr:rowOff>
    </xdr:from>
    <xdr:to>
      <xdr:col>29</xdr:col>
      <xdr:colOff>177800</xdr:colOff>
      <xdr:row>33</xdr:row>
      <xdr:rowOff>213500</xdr:rowOff>
    </xdr:to>
    <xdr:sp macro="" textlink="">
      <xdr:nvSpPr>
        <xdr:cNvPr id="130" name="楕円 129"/>
        <xdr:cNvSpPr/>
      </xdr:nvSpPr>
      <xdr:spPr bwMode="auto">
        <a:xfrm>
          <a:off x="5600700" y="603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58577</xdr:rowOff>
    </xdr:from>
    <xdr:ext cx="762000" cy="259045"/>
    <xdr:sp macro="" textlink="">
      <xdr:nvSpPr>
        <xdr:cNvPr id="131" name="人口1人当たり決算額の推移該当値テキスト445"/>
        <xdr:cNvSpPr txBox="1"/>
      </xdr:nvSpPr>
      <xdr:spPr>
        <a:xfrm>
          <a:off x="5740400" y="598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118872</xdr:rowOff>
    </xdr:from>
    <xdr:to>
      <xdr:col>26</xdr:col>
      <xdr:colOff>101600</xdr:colOff>
      <xdr:row>33</xdr:row>
      <xdr:rowOff>220472</xdr:rowOff>
    </xdr:to>
    <xdr:sp macro="" textlink="">
      <xdr:nvSpPr>
        <xdr:cNvPr id="132" name="楕円 131"/>
        <xdr:cNvSpPr/>
      </xdr:nvSpPr>
      <xdr:spPr bwMode="auto">
        <a:xfrm>
          <a:off x="4953000" y="6043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59199</xdr:rowOff>
    </xdr:from>
    <xdr:ext cx="736600" cy="259045"/>
    <xdr:sp macro="" textlink="">
      <xdr:nvSpPr>
        <xdr:cNvPr id="133" name="テキスト ボックス 132"/>
        <xdr:cNvSpPr txBox="1"/>
      </xdr:nvSpPr>
      <xdr:spPr>
        <a:xfrm>
          <a:off x="4622800" y="5812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124549</xdr:rowOff>
    </xdr:from>
    <xdr:to>
      <xdr:col>22</xdr:col>
      <xdr:colOff>165100</xdr:colOff>
      <xdr:row>33</xdr:row>
      <xdr:rowOff>226149</xdr:rowOff>
    </xdr:to>
    <xdr:sp macro="" textlink="">
      <xdr:nvSpPr>
        <xdr:cNvPr id="134" name="楕円 133"/>
        <xdr:cNvSpPr/>
      </xdr:nvSpPr>
      <xdr:spPr bwMode="auto">
        <a:xfrm>
          <a:off x="4254500" y="6049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64876</xdr:rowOff>
    </xdr:from>
    <xdr:ext cx="762000" cy="259045"/>
    <xdr:sp macro="" textlink="">
      <xdr:nvSpPr>
        <xdr:cNvPr id="135" name="テキスト ボックス 134"/>
        <xdr:cNvSpPr txBox="1"/>
      </xdr:nvSpPr>
      <xdr:spPr>
        <a:xfrm>
          <a:off x="3924300" y="581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19545</xdr:rowOff>
    </xdr:from>
    <xdr:to>
      <xdr:col>19</xdr:col>
      <xdr:colOff>38100</xdr:colOff>
      <xdr:row>33</xdr:row>
      <xdr:rowOff>121145</xdr:rowOff>
    </xdr:to>
    <xdr:sp macro="" textlink="">
      <xdr:nvSpPr>
        <xdr:cNvPr id="136" name="楕円 135"/>
        <xdr:cNvSpPr/>
      </xdr:nvSpPr>
      <xdr:spPr bwMode="auto">
        <a:xfrm>
          <a:off x="3556000" y="5944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302772</xdr:rowOff>
    </xdr:from>
    <xdr:ext cx="762000" cy="259045"/>
    <xdr:sp macro="" textlink="">
      <xdr:nvSpPr>
        <xdr:cNvPr id="137" name="テキスト ボックス 136"/>
        <xdr:cNvSpPr txBox="1"/>
      </xdr:nvSpPr>
      <xdr:spPr>
        <a:xfrm>
          <a:off x="3225800" y="571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3658</xdr:rowOff>
    </xdr:from>
    <xdr:to>
      <xdr:col>15</xdr:col>
      <xdr:colOff>101600</xdr:colOff>
      <xdr:row>33</xdr:row>
      <xdr:rowOff>105258</xdr:rowOff>
    </xdr:to>
    <xdr:sp macro="" textlink="">
      <xdr:nvSpPr>
        <xdr:cNvPr id="138" name="楕円 137"/>
        <xdr:cNvSpPr/>
      </xdr:nvSpPr>
      <xdr:spPr bwMode="auto">
        <a:xfrm>
          <a:off x="2857500" y="592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286885</xdr:rowOff>
    </xdr:from>
    <xdr:ext cx="762000" cy="259045"/>
    <xdr:sp macro="" textlink="">
      <xdr:nvSpPr>
        <xdr:cNvPr id="139" name="テキスト ボックス 138"/>
        <xdr:cNvSpPr txBox="1"/>
      </xdr:nvSpPr>
      <xdr:spPr>
        <a:xfrm>
          <a:off x="2527300" y="569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191,197
189,520
973.89
102,378,761
97,972,706
3,811,335
55,972,957
129,924,777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158674</xdr:rowOff>
    </xdr:from>
    <xdr:to>
      <xdr:col>24</xdr:col>
      <xdr:colOff>62865</xdr:colOff>
      <xdr:row>39</xdr:row>
      <xdr:rowOff>49563</xdr:rowOff>
    </xdr:to>
    <xdr:cxnSp macro="">
      <xdr:nvCxnSpPr>
        <xdr:cNvPr id="54" name="直線コネクタ 53"/>
        <xdr:cNvCxnSpPr/>
      </xdr:nvCxnSpPr>
      <xdr:spPr>
        <a:xfrm flipV="1">
          <a:off x="4633595" y="5645074"/>
          <a:ext cx="1270" cy="109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53390</xdr:rowOff>
    </xdr:from>
    <xdr:ext cx="534377" cy="259045"/>
    <xdr:sp macro="" textlink="">
      <xdr:nvSpPr>
        <xdr:cNvPr id="55" name="人件費最小値テキスト"/>
        <xdr:cNvSpPr txBox="1"/>
      </xdr:nvSpPr>
      <xdr:spPr>
        <a:xfrm>
          <a:off x="4686300" y="67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49563</xdr:rowOff>
    </xdr:from>
    <xdr:to>
      <xdr:col>24</xdr:col>
      <xdr:colOff>152400</xdr:colOff>
      <xdr:row>39</xdr:row>
      <xdr:rowOff>49563</xdr:rowOff>
    </xdr:to>
    <xdr:cxnSp macro="">
      <xdr:nvCxnSpPr>
        <xdr:cNvPr id="56" name="直線コネクタ 55"/>
        <xdr:cNvCxnSpPr/>
      </xdr:nvCxnSpPr>
      <xdr:spPr>
        <a:xfrm>
          <a:off x="4546600" y="673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105351</xdr:rowOff>
    </xdr:from>
    <xdr:ext cx="534377" cy="259045"/>
    <xdr:sp macro="" textlink="">
      <xdr:nvSpPr>
        <xdr:cNvPr id="57" name="人件費最大値テキスト"/>
        <xdr:cNvSpPr txBox="1"/>
      </xdr:nvSpPr>
      <xdr:spPr>
        <a:xfrm>
          <a:off x="4686300" y="542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158674</xdr:rowOff>
    </xdr:from>
    <xdr:to>
      <xdr:col>24</xdr:col>
      <xdr:colOff>152400</xdr:colOff>
      <xdr:row>32</xdr:row>
      <xdr:rowOff>158674</xdr:rowOff>
    </xdr:to>
    <xdr:cxnSp macro="">
      <xdr:nvCxnSpPr>
        <xdr:cNvPr id="58" name="直線コネクタ 57"/>
        <xdr:cNvCxnSpPr/>
      </xdr:nvCxnSpPr>
      <xdr:spPr>
        <a:xfrm>
          <a:off x="4546600" y="564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95374</xdr:rowOff>
    </xdr:from>
    <xdr:to>
      <xdr:col>24</xdr:col>
      <xdr:colOff>63500</xdr:colOff>
      <xdr:row>32</xdr:row>
      <xdr:rowOff>158674</xdr:rowOff>
    </xdr:to>
    <xdr:cxnSp macro="">
      <xdr:nvCxnSpPr>
        <xdr:cNvPr id="59" name="直線コネクタ 58"/>
        <xdr:cNvCxnSpPr/>
      </xdr:nvCxnSpPr>
      <xdr:spPr>
        <a:xfrm>
          <a:off x="3797300" y="5581774"/>
          <a:ext cx="838200" cy="6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22247</xdr:rowOff>
    </xdr:from>
    <xdr:ext cx="534377" cy="259045"/>
    <xdr:sp macro="" textlink="">
      <xdr:nvSpPr>
        <xdr:cNvPr id="60" name="人件費平均値テキスト"/>
        <xdr:cNvSpPr txBox="1"/>
      </xdr:nvSpPr>
      <xdr:spPr>
        <a:xfrm>
          <a:off x="4686300" y="6194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43820</xdr:rowOff>
    </xdr:from>
    <xdr:to>
      <xdr:col>24</xdr:col>
      <xdr:colOff>114300</xdr:colOff>
      <xdr:row>36</xdr:row>
      <xdr:rowOff>145420</xdr:rowOff>
    </xdr:to>
    <xdr:sp macro="" textlink="">
      <xdr:nvSpPr>
        <xdr:cNvPr id="61" name="フローチャート: 判断 60"/>
        <xdr:cNvSpPr/>
      </xdr:nvSpPr>
      <xdr:spPr>
        <a:xfrm>
          <a:off x="4584700" y="62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95374</xdr:rowOff>
    </xdr:from>
    <xdr:to>
      <xdr:col>19</xdr:col>
      <xdr:colOff>177800</xdr:colOff>
      <xdr:row>32</xdr:row>
      <xdr:rowOff>135471</xdr:rowOff>
    </xdr:to>
    <xdr:cxnSp macro="">
      <xdr:nvCxnSpPr>
        <xdr:cNvPr id="62" name="直線コネクタ 61"/>
        <xdr:cNvCxnSpPr/>
      </xdr:nvCxnSpPr>
      <xdr:spPr>
        <a:xfrm flipV="1">
          <a:off x="2908300" y="5581774"/>
          <a:ext cx="8890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54953</xdr:rowOff>
    </xdr:from>
    <xdr:to>
      <xdr:col>20</xdr:col>
      <xdr:colOff>38100</xdr:colOff>
      <xdr:row>36</xdr:row>
      <xdr:rowOff>156553</xdr:rowOff>
    </xdr:to>
    <xdr:sp macro="" textlink="">
      <xdr:nvSpPr>
        <xdr:cNvPr id="63" name="フローチャート: 判断 62"/>
        <xdr:cNvSpPr/>
      </xdr:nvSpPr>
      <xdr:spPr>
        <a:xfrm>
          <a:off x="37465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147680</xdr:rowOff>
    </xdr:from>
    <xdr:ext cx="534377" cy="259045"/>
    <xdr:sp macro="" textlink="">
      <xdr:nvSpPr>
        <xdr:cNvPr id="64" name="テキスト ボックス 63"/>
        <xdr:cNvSpPr txBox="1"/>
      </xdr:nvSpPr>
      <xdr:spPr>
        <a:xfrm>
          <a:off x="3530111" y="63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117251</xdr:rowOff>
    </xdr:from>
    <xdr:to>
      <xdr:col>15</xdr:col>
      <xdr:colOff>50800</xdr:colOff>
      <xdr:row>32</xdr:row>
      <xdr:rowOff>135471</xdr:rowOff>
    </xdr:to>
    <xdr:cxnSp macro="">
      <xdr:nvCxnSpPr>
        <xdr:cNvPr id="65" name="直線コネクタ 64"/>
        <xdr:cNvCxnSpPr/>
      </xdr:nvCxnSpPr>
      <xdr:spPr>
        <a:xfrm>
          <a:off x="2019300" y="5603651"/>
          <a:ext cx="889000" cy="1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64211</xdr:rowOff>
    </xdr:from>
    <xdr:to>
      <xdr:col>15</xdr:col>
      <xdr:colOff>101600</xdr:colOff>
      <xdr:row>36</xdr:row>
      <xdr:rowOff>165811</xdr:rowOff>
    </xdr:to>
    <xdr:sp macro="" textlink="">
      <xdr:nvSpPr>
        <xdr:cNvPr id="66" name="フローチャート: 判断 65"/>
        <xdr:cNvSpPr/>
      </xdr:nvSpPr>
      <xdr:spPr>
        <a:xfrm>
          <a:off x="2857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156938</xdr:rowOff>
    </xdr:from>
    <xdr:ext cx="534377" cy="259045"/>
    <xdr:sp macro="" textlink="">
      <xdr:nvSpPr>
        <xdr:cNvPr id="67" name="テキスト ボックス 66"/>
        <xdr:cNvSpPr txBox="1"/>
      </xdr:nvSpPr>
      <xdr:spPr>
        <a:xfrm>
          <a:off x="2641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110736</xdr:rowOff>
    </xdr:from>
    <xdr:to>
      <xdr:col>10</xdr:col>
      <xdr:colOff>114300</xdr:colOff>
      <xdr:row>32</xdr:row>
      <xdr:rowOff>117251</xdr:rowOff>
    </xdr:to>
    <xdr:cxnSp macro="">
      <xdr:nvCxnSpPr>
        <xdr:cNvPr id="68" name="直線コネクタ 67"/>
        <xdr:cNvCxnSpPr/>
      </xdr:nvCxnSpPr>
      <xdr:spPr>
        <a:xfrm>
          <a:off x="1130300" y="559713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70246</xdr:rowOff>
    </xdr:from>
    <xdr:to>
      <xdr:col>10</xdr:col>
      <xdr:colOff>165100</xdr:colOff>
      <xdr:row>37</xdr:row>
      <xdr:rowOff>396</xdr:rowOff>
    </xdr:to>
    <xdr:sp macro="" textlink="">
      <xdr:nvSpPr>
        <xdr:cNvPr id="69" name="フローチャート: 判断 68"/>
        <xdr:cNvSpPr/>
      </xdr:nvSpPr>
      <xdr:spPr>
        <a:xfrm>
          <a:off x="1968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162973</xdr:rowOff>
    </xdr:from>
    <xdr:ext cx="534377" cy="259045"/>
    <xdr:sp macro="" textlink="">
      <xdr:nvSpPr>
        <xdr:cNvPr id="70" name="テキスト ボックス 69"/>
        <xdr:cNvSpPr txBox="1"/>
      </xdr:nvSpPr>
      <xdr:spPr>
        <a:xfrm>
          <a:off x="1752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33305</xdr:rowOff>
    </xdr:from>
    <xdr:to>
      <xdr:col>6</xdr:col>
      <xdr:colOff>38100</xdr:colOff>
      <xdr:row>36</xdr:row>
      <xdr:rowOff>134905</xdr:rowOff>
    </xdr:to>
    <xdr:sp macro="" textlink="">
      <xdr:nvSpPr>
        <xdr:cNvPr id="71" name="フローチャート: 判断 70"/>
        <xdr:cNvSpPr/>
      </xdr:nvSpPr>
      <xdr:spPr>
        <a:xfrm>
          <a:off x="1079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126032</xdr:rowOff>
    </xdr:from>
    <xdr:ext cx="534377" cy="259045"/>
    <xdr:sp macro="" textlink="">
      <xdr:nvSpPr>
        <xdr:cNvPr id="72" name="テキスト ボックス 71"/>
        <xdr:cNvSpPr txBox="1"/>
      </xdr:nvSpPr>
      <xdr:spPr>
        <a:xfrm>
          <a:off x="863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107874</xdr:rowOff>
    </xdr:from>
    <xdr:to>
      <xdr:col>24</xdr:col>
      <xdr:colOff>114300</xdr:colOff>
      <xdr:row>33</xdr:row>
      <xdr:rowOff>38024</xdr:rowOff>
    </xdr:to>
    <xdr:sp macro="" textlink="">
      <xdr:nvSpPr>
        <xdr:cNvPr id="78" name="楕円 77"/>
        <xdr:cNvSpPr/>
      </xdr:nvSpPr>
      <xdr:spPr>
        <a:xfrm>
          <a:off x="4584700" y="55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60901</xdr:rowOff>
    </xdr:from>
    <xdr:ext cx="534377" cy="259045"/>
    <xdr:sp macro="" textlink="">
      <xdr:nvSpPr>
        <xdr:cNvPr id="79" name="人件費該当値テキスト"/>
        <xdr:cNvSpPr txBox="1"/>
      </xdr:nvSpPr>
      <xdr:spPr>
        <a:xfrm>
          <a:off x="4686300" y="55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44574</xdr:rowOff>
    </xdr:from>
    <xdr:to>
      <xdr:col>20</xdr:col>
      <xdr:colOff>38100</xdr:colOff>
      <xdr:row>32</xdr:row>
      <xdr:rowOff>146174</xdr:rowOff>
    </xdr:to>
    <xdr:sp macro="" textlink="">
      <xdr:nvSpPr>
        <xdr:cNvPr id="80" name="楕円 79"/>
        <xdr:cNvSpPr/>
      </xdr:nvSpPr>
      <xdr:spPr>
        <a:xfrm>
          <a:off x="3746500" y="55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162701</xdr:rowOff>
    </xdr:from>
    <xdr:ext cx="534377" cy="259045"/>
    <xdr:sp macro="" textlink="">
      <xdr:nvSpPr>
        <xdr:cNvPr id="81" name="テキスト ボックス 80"/>
        <xdr:cNvSpPr txBox="1"/>
      </xdr:nvSpPr>
      <xdr:spPr>
        <a:xfrm>
          <a:off x="3530111" y="53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84671</xdr:rowOff>
    </xdr:from>
    <xdr:to>
      <xdr:col>15</xdr:col>
      <xdr:colOff>101600</xdr:colOff>
      <xdr:row>33</xdr:row>
      <xdr:rowOff>14821</xdr:rowOff>
    </xdr:to>
    <xdr:sp macro="" textlink="">
      <xdr:nvSpPr>
        <xdr:cNvPr id="82" name="楕円 81"/>
        <xdr:cNvSpPr/>
      </xdr:nvSpPr>
      <xdr:spPr>
        <a:xfrm>
          <a:off x="2857500" y="55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31348</xdr:rowOff>
    </xdr:from>
    <xdr:ext cx="534377" cy="259045"/>
    <xdr:sp macro="" textlink="">
      <xdr:nvSpPr>
        <xdr:cNvPr id="83" name="テキスト ボックス 82"/>
        <xdr:cNvSpPr txBox="1"/>
      </xdr:nvSpPr>
      <xdr:spPr>
        <a:xfrm>
          <a:off x="2641111" y="534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66451</xdr:rowOff>
    </xdr:from>
    <xdr:to>
      <xdr:col>10</xdr:col>
      <xdr:colOff>165100</xdr:colOff>
      <xdr:row>32</xdr:row>
      <xdr:rowOff>168051</xdr:rowOff>
    </xdr:to>
    <xdr:sp macro="" textlink="">
      <xdr:nvSpPr>
        <xdr:cNvPr id="84" name="楕円 83"/>
        <xdr:cNvSpPr/>
      </xdr:nvSpPr>
      <xdr:spPr>
        <a:xfrm>
          <a:off x="1968500" y="55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13128</xdr:rowOff>
    </xdr:from>
    <xdr:ext cx="534377" cy="259045"/>
    <xdr:sp macro="" textlink="">
      <xdr:nvSpPr>
        <xdr:cNvPr id="85" name="テキスト ボックス 84"/>
        <xdr:cNvSpPr txBox="1"/>
      </xdr:nvSpPr>
      <xdr:spPr>
        <a:xfrm>
          <a:off x="1752111" y="53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59936</xdr:rowOff>
    </xdr:from>
    <xdr:to>
      <xdr:col>6</xdr:col>
      <xdr:colOff>38100</xdr:colOff>
      <xdr:row>32</xdr:row>
      <xdr:rowOff>161536</xdr:rowOff>
    </xdr:to>
    <xdr:sp macro="" textlink="">
      <xdr:nvSpPr>
        <xdr:cNvPr id="86" name="楕円 85"/>
        <xdr:cNvSpPr/>
      </xdr:nvSpPr>
      <xdr:spPr>
        <a:xfrm>
          <a:off x="1079500" y="55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6613</xdr:rowOff>
    </xdr:from>
    <xdr:ext cx="534377" cy="259045"/>
    <xdr:sp macro="" textlink="">
      <xdr:nvSpPr>
        <xdr:cNvPr id="87" name="テキスト ボックス 86"/>
        <xdr:cNvSpPr txBox="1"/>
      </xdr:nvSpPr>
      <xdr:spPr>
        <a:xfrm>
          <a:off x="863111" y="53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0" name="直線コネクタ 109"/>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1"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2" name="直線コネクタ 111"/>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3"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14" name="直線コネクタ 113"/>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77246</xdr:rowOff>
    </xdr:from>
    <xdr:to>
      <xdr:col>24</xdr:col>
      <xdr:colOff>63500</xdr:colOff>
      <xdr:row>51</xdr:row>
      <xdr:rowOff>126167</xdr:rowOff>
    </xdr:to>
    <xdr:cxnSp macro="">
      <xdr:nvCxnSpPr>
        <xdr:cNvPr id="115" name="直線コネクタ 114"/>
        <xdr:cNvCxnSpPr/>
      </xdr:nvCxnSpPr>
      <xdr:spPr>
        <a:xfrm>
          <a:off x="3797300" y="8821196"/>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1627</xdr:rowOff>
    </xdr:from>
    <xdr:ext cx="534377" cy="259045"/>
    <xdr:sp macro="" textlink="">
      <xdr:nvSpPr>
        <xdr:cNvPr id="116" name="物件費平均値テキスト"/>
        <xdr:cNvSpPr txBox="1"/>
      </xdr:nvSpPr>
      <xdr:spPr>
        <a:xfrm>
          <a:off x="4686300" y="943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17" name="フローチャート: 判断 116"/>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77246</xdr:rowOff>
    </xdr:from>
    <xdr:to>
      <xdr:col>19</xdr:col>
      <xdr:colOff>177800</xdr:colOff>
      <xdr:row>52</xdr:row>
      <xdr:rowOff>10267</xdr:rowOff>
    </xdr:to>
    <xdr:cxnSp macro="">
      <xdr:nvCxnSpPr>
        <xdr:cNvPr id="118" name="直線コネクタ 117"/>
        <xdr:cNvCxnSpPr/>
      </xdr:nvCxnSpPr>
      <xdr:spPr>
        <a:xfrm flipV="1">
          <a:off x="2908300" y="8821196"/>
          <a:ext cx="8890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19" name="フローチャート: 判断 118"/>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99331</xdr:rowOff>
    </xdr:from>
    <xdr:ext cx="534377" cy="259045"/>
    <xdr:sp macro="" textlink="">
      <xdr:nvSpPr>
        <xdr:cNvPr id="120" name="テキスト ボックス 119"/>
        <xdr:cNvSpPr txBox="1"/>
      </xdr:nvSpPr>
      <xdr:spPr>
        <a:xfrm>
          <a:off x="3530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10267</xdr:rowOff>
    </xdr:from>
    <xdr:to>
      <xdr:col>15</xdr:col>
      <xdr:colOff>50800</xdr:colOff>
      <xdr:row>52</xdr:row>
      <xdr:rowOff>60056</xdr:rowOff>
    </xdr:to>
    <xdr:cxnSp macro="">
      <xdr:nvCxnSpPr>
        <xdr:cNvPr id="121" name="直線コネクタ 120"/>
        <xdr:cNvCxnSpPr/>
      </xdr:nvCxnSpPr>
      <xdr:spPr>
        <a:xfrm flipV="1">
          <a:off x="2019300" y="8925667"/>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2" name="フローチャート: 判断 121"/>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3" name="テキスト ボックス 122"/>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60056</xdr:rowOff>
    </xdr:from>
    <xdr:to>
      <xdr:col>10</xdr:col>
      <xdr:colOff>114300</xdr:colOff>
      <xdr:row>52</xdr:row>
      <xdr:rowOff>61290</xdr:rowOff>
    </xdr:to>
    <xdr:cxnSp macro="">
      <xdr:nvCxnSpPr>
        <xdr:cNvPr id="124" name="直線コネクタ 123"/>
        <xdr:cNvCxnSpPr/>
      </xdr:nvCxnSpPr>
      <xdr:spPr>
        <a:xfrm flipV="1">
          <a:off x="1130300" y="8975456"/>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25" name="フローチャート: 判断 124"/>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26" name="テキスト ボックス 125"/>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27" name="フローチャート: 判断 126"/>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24259</xdr:rowOff>
    </xdr:from>
    <xdr:ext cx="534377" cy="259045"/>
    <xdr:sp macro="" textlink="">
      <xdr:nvSpPr>
        <xdr:cNvPr id="128" name="テキスト ボックス 127"/>
        <xdr:cNvSpPr txBox="1"/>
      </xdr:nvSpPr>
      <xdr:spPr>
        <a:xfrm>
          <a:off x="863111" y="97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75367</xdr:rowOff>
    </xdr:from>
    <xdr:to>
      <xdr:col>24</xdr:col>
      <xdr:colOff>114300</xdr:colOff>
      <xdr:row>52</xdr:row>
      <xdr:rowOff>5517</xdr:rowOff>
    </xdr:to>
    <xdr:sp macro="" textlink="">
      <xdr:nvSpPr>
        <xdr:cNvPr id="134" name="楕円 133"/>
        <xdr:cNvSpPr/>
      </xdr:nvSpPr>
      <xdr:spPr>
        <a:xfrm>
          <a:off x="4584700" y="881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1831</xdr:rowOff>
    </xdr:from>
    <xdr:ext cx="534377" cy="259045"/>
    <xdr:sp macro="" textlink="">
      <xdr:nvSpPr>
        <xdr:cNvPr id="135" name="物件費該当値テキスト"/>
        <xdr:cNvSpPr txBox="1"/>
      </xdr:nvSpPr>
      <xdr:spPr>
        <a:xfrm>
          <a:off x="4686300" y="87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26446</xdr:rowOff>
    </xdr:from>
    <xdr:to>
      <xdr:col>20</xdr:col>
      <xdr:colOff>38100</xdr:colOff>
      <xdr:row>51</xdr:row>
      <xdr:rowOff>128046</xdr:rowOff>
    </xdr:to>
    <xdr:sp macro="" textlink="">
      <xdr:nvSpPr>
        <xdr:cNvPr id="136" name="楕円 135"/>
        <xdr:cNvSpPr/>
      </xdr:nvSpPr>
      <xdr:spPr>
        <a:xfrm>
          <a:off x="3746500" y="87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144573</xdr:rowOff>
    </xdr:from>
    <xdr:ext cx="534377" cy="259045"/>
    <xdr:sp macro="" textlink="">
      <xdr:nvSpPr>
        <xdr:cNvPr id="137" name="テキスト ボックス 136"/>
        <xdr:cNvSpPr txBox="1"/>
      </xdr:nvSpPr>
      <xdr:spPr>
        <a:xfrm>
          <a:off x="3530111" y="85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130917</xdr:rowOff>
    </xdr:from>
    <xdr:to>
      <xdr:col>15</xdr:col>
      <xdr:colOff>101600</xdr:colOff>
      <xdr:row>52</xdr:row>
      <xdr:rowOff>61067</xdr:rowOff>
    </xdr:to>
    <xdr:sp macro="" textlink="">
      <xdr:nvSpPr>
        <xdr:cNvPr id="138" name="楕円 137"/>
        <xdr:cNvSpPr/>
      </xdr:nvSpPr>
      <xdr:spPr>
        <a:xfrm>
          <a:off x="2857500" y="88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77594</xdr:rowOff>
    </xdr:from>
    <xdr:ext cx="534377" cy="259045"/>
    <xdr:sp macro="" textlink="">
      <xdr:nvSpPr>
        <xdr:cNvPr id="139" name="テキスト ボックス 138"/>
        <xdr:cNvSpPr txBox="1"/>
      </xdr:nvSpPr>
      <xdr:spPr>
        <a:xfrm>
          <a:off x="2641111" y="865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9256</xdr:rowOff>
    </xdr:from>
    <xdr:to>
      <xdr:col>10</xdr:col>
      <xdr:colOff>165100</xdr:colOff>
      <xdr:row>52</xdr:row>
      <xdr:rowOff>110856</xdr:rowOff>
    </xdr:to>
    <xdr:sp macro="" textlink="">
      <xdr:nvSpPr>
        <xdr:cNvPr id="140" name="楕円 139"/>
        <xdr:cNvSpPr/>
      </xdr:nvSpPr>
      <xdr:spPr>
        <a:xfrm>
          <a:off x="1968500" y="89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127383</xdr:rowOff>
    </xdr:from>
    <xdr:ext cx="534377" cy="259045"/>
    <xdr:sp macro="" textlink="">
      <xdr:nvSpPr>
        <xdr:cNvPr id="141" name="テキスト ボックス 140"/>
        <xdr:cNvSpPr txBox="1"/>
      </xdr:nvSpPr>
      <xdr:spPr>
        <a:xfrm>
          <a:off x="1752111" y="869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10490</xdr:rowOff>
    </xdr:from>
    <xdr:to>
      <xdr:col>6</xdr:col>
      <xdr:colOff>38100</xdr:colOff>
      <xdr:row>52</xdr:row>
      <xdr:rowOff>112090</xdr:rowOff>
    </xdr:to>
    <xdr:sp macro="" textlink="">
      <xdr:nvSpPr>
        <xdr:cNvPr id="142" name="楕円 141"/>
        <xdr:cNvSpPr/>
      </xdr:nvSpPr>
      <xdr:spPr>
        <a:xfrm>
          <a:off x="1079500" y="892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128617</xdr:rowOff>
    </xdr:from>
    <xdr:ext cx="534377" cy="259045"/>
    <xdr:sp macro="" textlink="">
      <xdr:nvSpPr>
        <xdr:cNvPr id="143" name="テキスト ボックス 142"/>
        <xdr:cNvSpPr txBox="1"/>
      </xdr:nvSpPr>
      <xdr:spPr>
        <a:xfrm>
          <a:off x="863111" y="870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146101</xdr:rowOff>
    </xdr:from>
    <xdr:to>
      <xdr:col>24</xdr:col>
      <xdr:colOff>62865</xdr:colOff>
      <xdr:row>78</xdr:row>
      <xdr:rowOff>112588</xdr:rowOff>
    </xdr:to>
    <xdr:cxnSp macro="">
      <xdr:nvCxnSpPr>
        <xdr:cNvPr id="165" name="直線コネクタ 164"/>
        <xdr:cNvCxnSpPr/>
      </xdr:nvCxnSpPr>
      <xdr:spPr>
        <a:xfrm flipV="1">
          <a:off x="4633595" y="12833401"/>
          <a:ext cx="1270" cy="652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66" name="維持補修費最小値テキスト"/>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67" name="直線コネクタ 166"/>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92778</xdr:rowOff>
    </xdr:from>
    <xdr:ext cx="534377" cy="259045"/>
    <xdr:sp macro="" textlink="">
      <xdr:nvSpPr>
        <xdr:cNvPr id="168" name="維持補修費最大値テキスト"/>
        <xdr:cNvSpPr txBox="1"/>
      </xdr:nvSpPr>
      <xdr:spPr>
        <a:xfrm>
          <a:off x="4686300" y="1260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146101</xdr:rowOff>
    </xdr:from>
    <xdr:to>
      <xdr:col>24</xdr:col>
      <xdr:colOff>152400</xdr:colOff>
      <xdr:row>74</xdr:row>
      <xdr:rowOff>146101</xdr:rowOff>
    </xdr:to>
    <xdr:cxnSp macro="">
      <xdr:nvCxnSpPr>
        <xdr:cNvPr id="169" name="直線コネクタ 168"/>
        <xdr:cNvCxnSpPr/>
      </xdr:nvCxnSpPr>
      <xdr:spPr>
        <a:xfrm>
          <a:off x="4546600" y="1283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46111</xdr:rowOff>
    </xdr:from>
    <xdr:to>
      <xdr:col>24</xdr:col>
      <xdr:colOff>63500</xdr:colOff>
      <xdr:row>74</xdr:row>
      <xdr:rowOff>146101</xdr:rowOff>
    </xdr:to>
    <xdr:cxnSp macro="">
      <xdr:nvCxnSpPr>
        <xdr:cNvPr id="170" name="直線コネクタ 169"/>
        <xdr:cNvCxnSpPr/>
      </xdr:nvCxnSpPr>
      <xdr:spPr>
        <a:xfrm>
          <a:off x="3797300" y="12561961"/>
          <a:ext cx="838200" cy="27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27368</xdr:rowOff>
    </xdr:from>
    <xdr:ext cx="469744" cy="259045"/>
    <xdr:sp macro="" textlink="">
      <xdr:nvSpPr>
        <xdr:cNvPr id="171" name="維持補修費平均値テキスト"/>
        <xdr:cNvSpPr txBox="1"/>
      </xdr:nvSpPr>
      <xdr:spPr>
        <a:xfrm>
          <a:off x="4686300" y="13229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48941</xdr:rowOff>
    </xdr:from>
    <xdr:to>
      <xdr:col>24</xdr:col>
      <xdr:colOff>114300</xdr:colOff>
      <xdr:row>77</xdr:row>
      <xdr:rowOff>150541</xdr:rowOff>
    </xdr:to>
    <xdr:sp macro="" textlink="">
      <xdr:nvSpPr>
        <xdr:cNvPr id="172" name="フローチャート: 判断 171"/>
        <xdr:cNvSpPr/>
      </xdr:nvSpPr>
      <xdr:spPr>
        <a:xfrm>
          <a:off x="45847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57221</xdr:rowOff>
    </xdr:from>
    <xdr:to>
      <xdr:col>19</xdr:col>
      <xdr:colOff>177800</xdr:colOff>
      <xdr:row>73</xdr:row>
      <xdr:rowOff>46111</xdr:rowOff>
    </xdr:to>
    <xdr:cxnSp macro="">
      <xdr:nvCxnSpPr>
        <xdr:cNvPr id="173" name="直線コネクタ 172"/>
        <xdr:cNvCxnSpPr/>
      </xdr:nvCxnSpPr>
      <xdr:spPr>
        <a:xfrm>
          <a:off x="2908300" y="12230171"/>
          <a:ext cx="889000" cy="33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54336</xdr:rowOff>
    </xdr:from>
    <xdr:to>
      <xdr:col>20</xdr:col>
      <xdr:colOff>38100</xdr:colOff>
      <xdr:row>77</xdr:row>
      <xdr:rowOff>155936</xdr:rowOff>
    </xdr:to>
    <xdr:sp macro="" textlink="">
      <xdr:nvSpPr>
        <xdr:cNvPr id="174" name="フローチャート: 判断 173"/>
        <xdr:cNvSpPr/>
      </xdr:nvSpPr>
      <xdr:spPr>
        <a:xfrm>
          <a:off x="3746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147063</xdr:rowOff>
    </xdr:from>
    <xdr:ext cx="469744" cy="259045"/>
    <xdr:sp macro="" textlink="">
      <xdr:nvSpPr>
        <xdr:cNvPr id="175" name="テキスト ボックス 174"/>
        <xdr:cNvSpPr txBox="1"/>
      </xdr:nvSpPr>
      <xdr:spPr>
        <a:xfrm>
          <a:off x="3562428" y="133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57221</xdr:rowOff>
    </xdr:from>
    <xdr:to>
      <xdr:col>15</xdr:col>
      <xdr:colOff>50800</xdr:colOff>
      <xdr:row>73</xdr:row>
      <xdr:rowOff>109525</xdr:rowOff>
    </xdr:to>
    <xdr:cxnSp macro="">
      <xdr:nvCxnSpPr>
        <xdr:cNvPr id="176" name="直線コネクタ 175"/>
        <xdr:cNvCxnSpPr/>
      </xdr:nvCxnSpPr>
      <xdr:spPr>
        <a:xfrm flipV="1">
          <a:off x="2019300" y="12230171"/>
          <a:ext cx="889000" cy="39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19862</xdr:rowOff>
    </xdr:from>
    <xdr:to>
      <xdr:col>15</xdr:col>
      <xdr:colOff>101600</xdr:colOff>
      <xdr:row>77</xdr:row>
      <xdr:rowOff>121462</xdr:rowOff>
    </xdr:to>
    <xdr:sp macro="" textlink="">
      <xdr:nvSpPr>
        <xdr:cNvPr id="177" name="フローチャート: 判断 176"/>
        <xdr:cNvSpPr/>
      </xdr:nvSpPr>
      <xdr:spPr>
        <a:xfrm>
          <a:off x="2857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112589</xdr:rowOff>
    </xdr:from>
    <xdr:ext cx="469744" cy="259045"/>
    <xdr:sp macro="" textlink="">
      <xdr:nvSpPr>
        <xdr:cNvPr id="178" name="テキスト ボックス 177"/>
        <xdr:cNvSpPr txBox="1"/>
      </xdr:nvSpPr>
      <xdr:spPr>
        <a:xfrm>
          <a:off x="2673428"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109525</xdr:rowOff>
    </xdr:from>
    <xdr:to>
      <xdr:col>10</xdr:col>
      <xdr:colOff>114300</xdr:colOff>
      <xdr:row>74</xdr:row>
      <xdr:rowOff>77750</xdr:rowOff>
    </xdr:to>
    <xdr:cxnSp macro="">
      <xdr:nvCxnSpPr>
        <xdr:cNvPr id="179" name="直線コネクタ 178"/>
        <xdr:cNvCxnSpPr/>
      </xdr:nvCxnSpPr>
      <xdr:spPr>
        <a:xfrm flipV="1">
          <a:off x="1130300" y="12625375"/>
          <a:ext cx="889000" cy="1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52279</xdr:rowOff>
    </xdr:from>
    <xdr:to>
      <xdr:col>10</xdr:col>
      <xdr:colOff>165100</xdr:colOff>
      <xdr:row>77</xdr:row>
      <xdr:rowOff>153879</xdr:rowOff>
    </xdr:to>
    <xdr:sp macro="" textlink="">
      <xdr:nvSpPr>
        <xdr:cNvPr id="180" name="フローチャート: 判断 179"/>
        <xdr:cNvSpPr/>
      </xdr:nvSpPr>
      <xdr:spPr>
        <a:xfrm>
          <a:off x="1968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145006</xdr:rowOff>
    </xdr:from>
    <xdr:ext cx="469744" cy="259045"/>
    <xdr:sp macro="" textlink="">
      <xdr:nvSpPr>
        <xdr:cNvPr id="181" name="テキスト ボックス 180"/>
        <xdr:cNvSpPr txBox="1"/>
      </xdr:nvSpPr>
      <xdr:spPr>
        <a:xfrm>
          <a:off x="1784428" y="133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66543</xdr:rowOff>
    </xdr:from>
    <xdr:to>
      <xdr:col>6</xdr:col>
      <xdr:colOff>38100</xdr:colOff>
      <xdr:row>77</xdr:row>
      <xdr:rowOff>168143</xdr:rowOff>
    </xdr:to>
    <xdr:sp macro="" textlink="">
      <xdr:nvSpPr>
        <xdr:cNvPr id="182" name="フローチャート: 判断 181"/>
        <xdr:cNvSpPr/>
      </xdr:nvSpPr>
      <xdr:spPr>
        <a:xfrm>
          <a:off x="1079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159270</xdr:rowOff>
    </xdr:from>
    <xdr:ext cx="469744" cy="259045"/>
    <xdr:sp macro="" textlink="">
      <xdr:nvSpPr>
        <xdr:cNvPr id="183" name="テキスト ボックス 182"/>
        <xdr:cNvSpPr txBox="1"/>
      </xdr:nvSpPr>
      <xdr:spPr>
        <a:xfrm>
          <a:off x="895428" y="1336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95301</xdr:rowOff>
    </xdr:from>
    <xdr:to>
      <xdr:col>24</xdr:col>
      <xdr:colOff>114300</xdr:colOff>
      <xdr:row>75</xdr:row>
      <xdr:rowOff>25451</xdr:rowOff>
    </xdr:to>
    <xdr:sp macro="" textlink="">
      <xdr:nvSpPr>
        <xdr:cNvPr id="189" name="楕円 188"/>
        <xdr:cNvSpPr/>
      </xdr:nvSpPr>
      <xdr:spPr>
        <a:xfrm>
          <a:off x="4584700" y="1278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48328</xdr:rowOff>
    </xdr:from>
    <xdr:ext cx="534377" cy="259045"/>
    <xdr:sp macro="" textlink="">
      <xdr:nvSpPr>
        <xdr:cNvPr id="190" name="維持補修費該当値テキスト"/>
        <xdr:cNvSpPr txBox="1"/>
      </xdr:nvSpPr>
      <xdr:spPr>
        <a:xfrm>
          <a:off x="4686300" y="127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166761</xdr:rowOff>
    </xdr:from>
    <xdr:to>
      <xdr:col>20</xdr:col>
      <xdr:colOff>38100</xdr:colOff>
      <xdr:row>73</xdr:row>
      <xdr:rowOff>96911</xdr:rowOff>
    </xdr:to>
    <xdr:sp macro="" textlink="">
      <xdr:nvSpPr>
        <xdr:cNvPr id="191" name="楕円 190"/>
        <xdr:cNvSpPr/>
      </xdr:nvSpPr>
      <xdr:spPr>
        <a:xfrm>
          <a:off x="3746500" y="125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113438</xdr:rowOff>
    </xdr:from>
    <xdr:ext cx="534377" cy="259045"/>
    <xdr:sp macro="" textlink="">
      <xdr:nvSpPr>
        <xdr:cNvPr id="192" name="テキスト ボックス 191"/>
        <xdr:cNvSpPr txBox="1"/>
      </xdr:nvSpPr>
      <xdr:spPr>
        <a:xfrm>
          <a:off x="3530111" y="12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6421</xdr:rowOff>
    </xdr:from>
    <xdr:to>
      <xdr:col>15</xdr:col>
      <xdr:colOff>101600</xdr:colOff>
      <xdr:row>71</xdr:row>
      <xdr:rowOff>108021</xdr:rowOff>
    </xdr:to>
    <xdr:sp macro="" textlink="">
      <xdr:nvSpPr>
        <xdr:cNvPr id="193" name="楕円 192"/>
        <xdr:cNvSpPr/>
      </xdr:nvSpPr>
      <xdr:spPr>
        <a:xfrm>
          <a:off x="2857500" y="1217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124548</xdr:rowOff>
    </xdr:from>
    <xdr:ext cx="534377" cy="259045"/>
    <xdr:sp macro="" textlink="">
      <xdr:nvSpPr>
        <xdr:cNvPr id="194" name="テキスト ボックス 193"/>
        <xdr:cNvSpPr txBox="1"/>
      </xdr:nvSpPr>
      <xdr:spPr>
        <a:xfrm>
          <a:off x="2641111" y="1195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58725</xdr:rowOff>
    </xdr:from>
    <xdr:to>
      <xdr:col>10</xdr:col>
      <xdr:colOff>165100</xdr:colOff>
      <xdr:row>73</xdr:row>
      <xdr:rowOff>160325</xdr:rowOff>
    </xdr:to>
    <xdr:sp macro="" textlink="">
      <xdr:nvSpPr>
        <xdr:cNvPr id="195" name="楕円 194"/>
        <xdr:cNvSpPr/>
      </xdr:nvSpPr>
      <xdr:spPr>
        <a:xfrm>
          <a:off x="1968500" y="1257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5402</xdr:rowOff>
    </xdr:from>
    <xdr:ext cx="534377" cy="259045"/>
    <xdr:sp macro="" textlink="">
      <xdr:nvSpPr>
        <xdr:cNvPr id="196" name="テキスト ボックス 195"/>
        <xdr:cNvSpPr txBox="1"/>
      </xdr:nvSpPr>
      <xdr:spPr>
        <a:xfrm>
          <a:off x="1752111" y="123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26950</xdr:rowOff>
    </xdr:from>
    <xdr:to>
      <xdr:col>6</xdr:col>
      <xdr:colOff>38100</xdr:colOff>
      <xdr:row>74</xdr:row>
      <xdr:rowOff>128550</xdr:rowOff>
    </xdr:to>
    <xdr:sp macro="" textlink="">
      <xdr:nvSpPr>
        <xdr:cNvPr id="197" name="楕円 196"/>
        <xdr:cNvSpPr/>
      </xdr:nvSpPr>
      <xdr:spPr>
        <a:xfrm>
          <a:off x="1079500" y="127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145077</xdr:rowOff>
    </xdr:from>
    <xdr:ext cx="534377" cy="259045"/>
    <xdr:sp macro="" textlink="">
      <xdr:nvSpPr>
        <xdr:cNvPr id="198" name="テキスト ボックス 197"/>
        <xdr:cNvSpPr txBox="1"/>
      </xdr:nvSpPr>
      <xdr:spPr>
        <a:xfrm>
          <a:off x="863111" y="124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23" name="直線コネクタ 22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2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25" name="直線コネクタ 22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2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27" name="直線コネクタ 22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33801</xdr:rowOff>
    </xdr:from>
    <xdr:to>
      <xdr:col>24</xdr:col>
      <xdr:colOff>63500</xdr:colOff>
      <xdr:row>97</xdr:row>
      <xdr:rowOff>100819</xdr:rowOff>
    </xdr:to>
    <xdr:cxnSp macro="">
      <xdr:nvCxnSpPr>
        <xdr:cNvPr id="228" name="直線コネクタ 227"/>
        <xdr:cNvCxnSpPr/>
      </xdr:nvCxnSpPr>
      <xdr:spPr>
        <a:xfrm flipV="1">
          <a:off x="3797300" y="16664451"/>
          <a:ext cx="8382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29" name="扶助費平均値テキスト"/>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30" name="フローチャート: 判断 22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100819</xdr:rowOff>
    </xdr:from>
    <xdr:to>
      <xdr:col>19</xdr:col>
      <xdr:colOff>177800</xdr:colOff>
      <xdr:row>97</xdr:row>
      <xdr:rowOff>105277</xdr:rowOff>
    </xdr:to>
    <xdr:cxnSp macro="">
      <xdr:nvCxnSpPr>
        <xdr:cNvPr id="231" name="直線コネクタ 230"/>
        <xdr:cNvCxnSpPr/>
      </xdr:nvCxnSpPr>
      <xdr:spPr>
        <a:xfrm flipV="1">
          <a:off x="2908300" y="16731469"/>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32" name="フローチャート: 判断 23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33" name="テキスト ボックス 232"/>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105277</xdr:rowOff>
    </xdr:from>
    <xdr:to>
      <xdr:col>15</xdr:col>
      <xdr:colOff>50800</xdr:colOff>
      <xdr:row>97</xdr:row>
      <xdr:rowOff>114991</xdr:rowOff>
    </xdr:to>
    <xdr:cxnSp macro="">
      <xdr:nvCxnSpPr>
        <xdr:cNvPr id="234" name="直線コネクタ 233"/>
        <xdr:cNvCxnSpPr/>
      </xdr:nvCxnSpPr>
      <xdr:spPr>
        <a:xfrm flipV="1">
          <a:off x="2019300" y="16735927"/>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35" name="フローチャート: 判断 23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36" name="テキスト ボックス 235"/>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114991</xdr:rowOff>
    </xdr:from>
    <xdr:to>
      <xdr:col>10</xdr:col>
      <xdr:colOff>114300</xdr:colOff>
      <xdr:row>98</xdr:row>
      <xdr:rowOff>15780</xdr:rowOff>
    </xdr:to>
    <xdr:cxnSp macro="">
      <xdr:nvCxnSpPr>
        <xdr:cNvPr id="237" name="直線コネクタ 236"/>
        <xdr:cNvCxnSpPr/>
      </xdr:nvCxnSpPr>
      <xdr:spPr>
        <a:xfrm flipV="1">
          <a:off x="1130300" y="16745641"/>
          <a:ext cx="889000" cy="7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38" name="フローチャート: 判断 23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39" name="テキスト ボックス 238"/>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40" name="フローチャート: 判断 23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41" name="テキスト ボックス 240"/>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154451</xdr:rowOff>
    </xdr:from>
    <xdr:to>
      <xdr:col>24</xdr:col>
      <xdr:colOff>114300</xdr:colOff>
      <xdr:row>97</xdr:row>
      <xdr:rowOff>84601</xdr:rowOff>
    </xdr:to>
    <xdr:sp macro="" textlink="">
      <xdr:nvSpPr>
        <xdr:cNvPr id="247" name="楕円 246"/>
        <xdr:cNvSpPr/>
      </xdr:nvSpPr>
      <xdr:spPr>
        <a:xfrm>
          <a:off x="4584700" y="166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69378</xdr:rowOff>
    </xdr:from>
    <xdr:ext cx="534377" cy="259045"/>
    <xdr:sp macro="" textlink="">
      <xdr:nvSpPr>
        <xdr:cNvPr id="248" name="扶助費該当値テキスト"/>
        <xdr:cNvSpPr txBox="1"/>
      </xdr:nvSpPr>
      <xdr:spPr>
        <a:xfrm>
          <a:off x="4686300" y="1652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50019</xdr:rowOff>
    </xdr:from>
    <xdr:to>
      <xdr:col>20</xdr:col>
      <xdr:colOff>38100</xdr:colOff>
      <xdr:row>97</xdr:row>
      <xdr:rowOff>151619</xdr:rowOff>
    </xdr:to>
    <xdr:sp macro="" textlink="">
      <xdr:nvSpPr>
        <xdr:cNvPr id="249" name="楕円 248"/>
        <xdr:cNvSpPr/>
      </xdr:nvSpPr>
      <xdr:spPr>
        <a:xfrm>
          <a:off x="3746500" y="166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142746</xdr:rowOff>
    </xdr:from>
    <xdr:ext cx="534377" cy="259045"/>
    <xdr:sp macro="" textlink="">
      <xdr:nvSpPr>
        <xdr:cNvPr id="250" name="テキスト ボックス 249"/>
        <xdr:cNvSpPr txBox="1"/>
      </xdr:nvSpPr>
      <xdr:spPr>
        <a:xfrm>
          <a:off x="3530111" y="1677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54477</xdr:rowOff>
    </xdr:from>
    <xdr:to>
      <xdr:col>15</xdr:col>
      <xdr:colOff>101600</xdr:colOff>
      <xdr:row>97</xdr:row>
      <xdr:rowOff>156077</xdr:rowOff>
    </xdr:to>
    <xdr:sp macro="" textlink="">
      <xdr:nvSpPr>
        <xdr:cNvPr id="251" name="楕円 250"/>
        <xdr:cNvSpPr/>
      </xdr:nvSpPr>
      <xdr:spPr>
        <a:xfrm>
          <a:off x="2857500" y="166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147204</xdr:rowOff>
    </xdr:from>
    <xdr:ext cx="534377" cy="259045"/>
    <xdr:sp macro="" textlink="">
      <xdr:nvSpPr>
        <xdr:cNvPr id="252" name="テキスト ボックス 251"/>
        <xdr:cNvSpPr txBox="1"/>
      </xdr:nvSpPr>
      <xdr:spPr>
        <a:xfrm>
          <a:off x="2641111" y="1677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64191</xdr:rowOff>
    </xdr:from>
    <xdr:to>
      <xdr:col>10</xdr:col>
      <xdr:colOff>165100</xdr:colOff>
      <xdr:row>97</xdr:row>
      <xdr:rowOff>165791</xdr:rowOff>
    </xdr:to>
    <xdr:sp macro="" textlink="">
      <xdr:nvSpPr>
        <xdr:cNvPr id="253" name="楕円 252"/>
        <xdr:cNvSpPr/>
      </xdr:nvSpPr>
      <xdr:spPr>
        <a:xfrm>
          <a:off x="1968500" y="166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156918</xdr:rowOff>
    </xdr:from>
    <xdr:ext cx="534377" cy="259045"/>
    <xdr:sp macro="" textlink="">
      <xdr:nvSpPr>
        <xdr:cNvPr id="254" name="テキスト ボックス 253"/>
        <xdr:cNvSpPr txBox="1"/>
      </xdr:nvSpPr>
      <xdr:spPr>
        <a:xfrm>
          <a:off x="1752111" y="167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136430</xdr:rowOff>
    </xdr:from>
    <xdr:to>
      <xdr:col>6</xdr:col>
      <xdr:colOff>38100</xdr:colOff>
      <xdr:row>98</xdr:row>
      <xdr:rowOff>66580</xdr:rowOff>
    </xdr:to>
    <xdr:sp macro="" textlink="">
      <xdr:nvSpPr>
        <xdr:cNvPr id="255" name="楕円 254"/>
        <xdr:cNvSpPr/>
      </xdr:nvSpPr>
      <xdr:spPr>
        <a:xfrm>
          <a:off x="1079500" y="167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57707</xdr:rowOff>
    </xdr:from>
    <xdr:ext cx="534377" cy="259045"/>
    <xdr:sp macro="" textlink="">
      <xdr:nvSpPr>
        <xdr:cNvPr id="256" name="テキスト ボックス 255"/>
        <xdr:cNvSpPr txBox="1"/>
      </xdr:nvSpPr>
      <xdr:spPr>
        <a:xfrm>
          <a:off x="863111" y="168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9" name="テキスト ボックス 26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1" name="テキスト ボックス 27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3" name="テキスト ボックス 27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5" name="テキスト ボックス 27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83" name="直線コネクタ 28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8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85" name="直線コネクタ 28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8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87" name="直線コネクタ 28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96233</xdr:rowOff>
    </xdr:from>
    <xdr:to>
      <xdr:col>55</xdr:col>
      <xdr:colOff>0</xdr:colOff>
      <xdr:row>33</xdr:row>
      <xdr:rowOff>38398</xdr:rowOff>
    </xdr:to>
    <xdr:cxnSp macro="">
      <xdr:nvCxnSpPr>
        <xdr:cNvPr id="288" name="直線コネクタ 287"/>
        <xdr:cNvCxnSpPr/>
      </xdr:nvCxnSpPr>
      <xdr:spPr>
        <a:xfrm flipV="1">
          <a:off x="9639300" y="5239733"/>
          <a:ext cx="838200" cy="4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147239</xdr:rowOff>
    </xdr:from>
    <xdr:ext cx="534377" cy="259045"/>
    <xdr:sp macro="" textlink="">
      <xdr:nvSpPr>
        <xdr:cNvPr id="289" name="補助費等平均値テキスト"/>
        <xdr:cNvSpPr txBox="1"/>
      </xdr:nvSpPr>
      <xdr:spPr>
        <a:xfrm>
          <a:off x="10528300" y="597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290" name="フローチャート: 判断 28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38398</xdr:rowOff>
    </xdr:from>
    <xdr:to>
      <xdr:col>50</xdr:col>
      <xdr:colOff>114300</xdr:colOff>
      <xdr:row>34</xdr:row>
      <xdr:rowOff>41728</xdr:rowOff>
    </xdr:to>
    <xdr:cxnSp macro="">
      <xdr:nvCxnSpPr>
        <xdr:cNvPr id="291" name="直線コネクタ 290"/>
        <xdr:cNvCxnSpPr/>
      </xdr:nvCxnSpPr>
      <xdr:spPr>
        <a:xfrm flipV="1">
          <a:off x="8750300" y="5696248"/>
          <a:ext cx="889000" cy="17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292" name="フローチャート: 判断 29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104426</xdr:rowOff>
    </xdr:from>
    <xdr:ext cx="534377" cy="259045"/>
    <xdr:sp macro="" textlink="">
      <xdr:nvSpPr>
        <xdr:cNvPr id="293" name="テキスト ボックス 292"/>
        <xdr:cNvSpPr txBox="1"/>
      </xdr:nvSpPr>
      <xdr:spPr>
        <a:xfrm>
          <a:off x="9372111" y="610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146101</xdr:rowOff>
    </xdr:from>
    <xdr:to>
      <xdr:col>45</xdr:col>
      <xdr:colOff>177800</xdr:colOff>
      <xdr:row>34</xdr:row>
      <xdr:rowOff>41728</xdr:rowOff>
    </xdr:to>
    <xdr:cxnSp macro="">
      <xdr:nvCxnSpPr>
        <xdr:cNvPr id="294" name="直線コネクタ 293"/>
        <xdr:cNvCxnSpPr/>
      </xdr:nvCxnSpPr>
      <xdr:spPr>
        <a:xfrm>
          <a:off x="7861300" y="5803951"/>
          <a:ext cx="889000" cy="6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295" name="フローチャート: 判断 29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123824</xdr:rowOff>
    </xdr:from>
    <xdr:ext cx="534377" cy="259045"/>
    <xdr:sp macro="" textlink="">
      <xdr:nvSpPr>
        <xdr:cNvPr id="296" name="テキスト ボックス 295"/>
        <xdr:cNvSpPr txBox="1"/>
      </xdr:nvSpPr>
      <xdr:spPr>
        <a:xfrm>
          <a:off x="8483111" y="61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146101</xdr:rowOff>
    </xdr:from>
    <xdr:to>
      <xdr:col>41</xdr:col>
      <xdr:colOff>50800</xdr:colOff>
      <xdr:row>33</xdr:row>
      <xdr:rowOff>154331</xdr:rowOff>
    </xdr:to>
    <xdr:cxnSp macro="">
      <xdr:nvCxnSpPr>
        <xdr:cNvPr id="297" name="直線コネクタ 296"/>
        <xdr:cNvCxnSpPr/>
      </xdr:nvCxnSpPr>
      <xdr:spPr>
        <a:xfrm flipV="1">
          <a:off x="6972300" y="580395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298" name="フローチャート: 判断 29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120362</xdr:rowOff>
    </xdr:from>
    <xdr:ext cx="534377" cy="259045"/>
    <xdr:sp macro="" textlink="">
      <xdr:nvSpPr>
        <xdr:cNvPr id="299" name="テキスト ボックス 298"/>
        <xdr:cNvSpPr txBox="1"/>
      </xdr:nvSpPr>
      <xdr:spPr>
        <a:xfrm>
          <a:off x="7594111" y="6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00" name="フローチャート: 判断 29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145312</xdr:rowOff>
    </xdr:from>
    <xdr:ext cx="534377" cy="259045"/>
    <xdr:sp macro="" textlink="">
      <xdr:nvSpPr>
        <xdr:cNvPr id="301" name="テキスト ボックス 300"/>
        <xdr:cNvSpPr txBox="1"/>
      </xdr:nvSpPr>
      <xdr:spPr>
        <a:xfrm>
          <a:off x="6705111" y="6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45433</xdr:rowOff>
    </xdr:from>
    <xdr:to>
      <xdr:col>55</xdr:col>
      <xdr:colOff>50800</xdr:colOff>
      <xdr:row>30</xdr:row>
      <xdr:rowOff>147033</xdr:rowOff>
    </xdr:to>
    <xdr:sp macro="" textlink="">
      <xdr:nvSpPr>
        <xdr:cNvPr id="307" name="楕円 306"/>
        <xdr:cNvSpPr/>
      </xdr:nvSpPr>
      <xdr:spPr>
        <a:xfrm>
          <a:off x="10426700" y="5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169910</xdr:rowOff>
    </xdr:from>
    <xdr:ext cx="534377" cy="259045"/>
    <xdr:sp macro="" textlink="">
      <xdr:nvSpPr>
        <xdr:cNvPr id="308" name="補助費等該当値テキスト"/>
        <xdr:cNvSpPr txBox="1"/>
      </xdr:nvSpPr>
      <xdr:spPr>
        <a:xfrm>
          <a:off x="10528300" y="514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159048</xdr:rowOff>
    </xdr:from>
    <xdr:to>
      <xdr:col>50</xdr:col>
      <xdr:colOff>165100</xdr:colOff>
      <xdr:row>33</xdr:row>
      <xdr:rowOff>89198</xdr:rowOff>
    </xdr:to>
    <xdr:sp macro="" textlink="">
      <xdr:nvSpPr>
        <xdr:cNvPr id="309" name="楕円 308"/>
        <xdr:cNvSpPr/>
      </xdr:nvSpPr>
      <xdr:spPr>
        <a:xfrm>
          <a:off x="9588500" y="56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105725</xdr:rowOff>
    </xdr:from>
    <xdr:ext cx="534377" cy="259045"/>
    <xdr:sp macro="" textlink="">
      <xdr:nvSpPr>
        <xdr:cNvPr id="310" name="テキスト ボックス 309"/>
        <xdr:cNvSpPr txBox="1"/>
      </xdr:nvSpPr>
      <xdr:spPr>
        <a:xfrm>
          <a:off x="9372111" y="542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162378</xdr:rowOff>
    </xdr:from>
    <xdr:to>
      <xdr:col>46</xdr:col>
      <xdr:colOff>38100</xdr:colOff>
      <xdr:row>34</xdr:row>
      <xdr:rowOff>92528</xdr:rowOff>
    </xdr:to>
    <xdr:sp macro="" textlink="">
      <xdr:nvSpPr>
        <xdr:cNvPr id="311" name="楕円 310"/>
        <xdr:cNvSpPr/>
      </xdr:nvSpPr>
      <xdr:spPr>
        <a:xfrm>
          <a:off x="8699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109055</xdr:rowOff>
    </xdr:from>
    <xdr:ext cx="534377" cy="259045"/>
    <xdr:sp macro="" textlink="">
      <xdr:nvSpPr>
        <xdr:cNvPr id="312" name="テキスト ボックス 311"/>
        <xdr:cNvSpPr txBox="1"/>
      </xdr:nvSpPr>
      <xdr:spPr>
        <a:xfrm>
          <a:off x="8483111" y="55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95301</xdr:rowOff>
    </xdr:from>
    <xdr:to>
      <xdr:col>41</xdr:col>
      <xdr:colOff>101600</xdr:colOff>
      <xdr:row>34</xdr:row>
      <xdr:rowOff>25451</xdr:rowOff>
    </xdr:to>
    <xdr:sp macro="" textlink="">
      <xdr:nvSpPr>
        <xdr:cNvPr id="313" name="楕円 312"/>
        <xdr:cNvSpPr/>
      </xdr:nvSpPr>
      <xdr:spPr>
        <a:xfrm>
          <a:off x="7810500" y="57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41978</xdr:rowOff>
    </xdr:from>
    <xdr:ext cx="534377" cy="259045"/>
    <xdr:sp macro="" textlink="">
      <xdr:nvSpPr>
        <xdr:cNvPr id="314" name="テキスト ボックス 313"/>
        <xdr:cNvSpPr txBox="1"/>
      </xdr:nvSpPr>
      <xdr:spPr>
        <a:xfrm>
          <a:off x="7594111" y="552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103531</xdr:rowOff>
    </xdr:from>
    <xdr:to>
      <xdr:col>36</xdr:col>
      <xdr:colOff>165100</xdr:colOff>
      <xdr:row>34</xdr:row>
      <xdr:rowOff>33681</xdr:rowOff>
    </xdr:to>
    <xdr:sp macro="" textlink="">
      <xdr:nvSpPr>
        <xdr:cNvPr id="315" name="楕円 314"/>
        <xdr:cNvSpPr/>
      </xdr:nvSpPr>
      <xdr:spPr>
        <a:xfrm>
          <a:off x="6921500" y="57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50208</xdr:rowOff>
    </xdr:from>
    <xdr:ext cx="534377" cy="259045"/>
    <xdr:sp macro="" textlink="">
      <xdr:nvSpPr>
        <xdr:cNvPr id="316" name="テキスト ボックス 315"/>
        <xdr:cNvSpPr txBox="1"/>
      </xdr:nvSpPr>
      <xdr:spPr>
        <a:xfrm>
          <a:off x="6705111" y="553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8725</xdr:rowOff>
    </xdr:from>
    <xdr:to>
      <xdr:col>54</xdr:col>
      <xdr:colOff>189865</xdr:colOff>
      <xdr:row>58</xdr:row>
      <xdr:rowOff>69888</xdr:rowOff>
    </xdr:to>
    <xdr:cxnSp macro="">
      <xdr:nvCxnSpPr>
        <xdr:cNvPr id="340" name="直線コネクタ 339"/>
        <xdr:cNvCxnSpPr/>
      </xdr:nvCxnSpPr>
      <xdr:spPr>
        <a:xfrm flipV="1">
          <a:off x="10475595" y="8752675"/>
          <a:ext cx="1270" cy="12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73715</xdr:rowOff>
    </xdr:from>
    <xdr:ext cx="534377" cy="259045"/>
    <xdr:sp macro="" textlink="">
      <xdr:nvSpPr>
        <xdr:cNvPr id="341" name="普通建設事業費最小値テキスト"/>
        <xdr:cNvSpPr txBox="1"/>
      </xdr:nvSpPr>
      <xdr:spPr>
        <a:xfrm>
          <a:off x="10528300" y="100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69888</xdr:rowOff>
    </xdr:from>
    <xdr:to>
      <xdr:col>55</xdr:col>
      <xdr:colOff>88900</xdr:colOff>
      <xdr:row>58</xdr:row>
      <xdr:rowOff>69888</xdr:rowOff>
    </xdr:to>
    <xdr:cxnSp macro="">
      <xdr:nvCxnSpPr>
        <xdr:cNvPr id="342" name="直線コネクタ 341"/>
        <xdr:cNvCxnSpPr/>
      </xdr:nvCxnSpPr>
      <xdr:spPr>
        <a:xfrm>
          <a:off x="10388600" y="1001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126852</xdr:rowOff>
    </xdr:from>
    <xdr:ext cx="599010" cy="259045"/>
    <xdr:sp macro="" textlink="">
      <xdr:nvSpPr>
        <xdr:cNvPr id="343" name="普通建設事業費最大値テキスト"/>
        <xdr:cNvSpPr txBox="1"/>
      </xdr:nvSpPr>
      <xdr:spPr>
        <a:xfrm>
          <a:off x="10528300" y="85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8725</xdr:rowOff>
    </xdr:from>
    <xdr:to>
      <xdr:col>55</xdr:col>
      <xdr:colOff>88900</xdr:colOff>
      <xdr:row>51</xdr:row>
      <xdr:rowOff>8725</xdr:rowOff>
    </xdr:to>
    <xdr:cxnSp macro="">
      <xdr:nvCxnSpPr>
        <xdr:cNvPr id="344" name="直線コネクタ 343"/>
        <xdr:cNvCxnSpPr/>
      </xdr:nvCxnSpPr>
      <xdr:spPr>
        <a:xfrm>
          <a:off x="10388600" y="875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4420</xdr:rowOff>
    </xdr:from>
    <xdr:to>
      <xdr:col>55</xdr:col>
      <xdr:colOff>0</xdr:colOff>
      <xdr:row>55</xdr:row>
      <xdr:rowOff>31852</xdr:rowOff>
    </xdr:to>
    <xdr:cxnSp macro="">
      <xdr:nvCxnSpPr>
        <xdr:cNvPr id="345" name="直線コネクタ 344"/>
        <xdr:cNvCxnSpPr/>
      </xdr:nvCxnSpPr>
      <xdr:spPr>
        <a:xfrm flipV="1">
          <a:off x="9639300" y="943417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73233</xdr:rowOff>
    </xdr:from>
    <xdr:ext cx="534377" cy="259045"/>
    <xdr:sp macro="" textlink="">
      <xdr:nvSpPr>
        <xdr:cNvPr id="346" name="普通建設事業費平均値テキスト"/>
        <xdr:cNvSpPr txBox="1"/>
      </xdr:nvSpPr>
      <xdr:spPr>
        <a:xfrm>
          <a:off x="10528300" y="9502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94806</xdr:rowOff>
    </xdr:from>
    <xdr:to>
      <xdr:col>55</xdr:col>
      <xdr:colOff>50800</xdr:colOff>
      <xdr:row>56</xdr:row>
      <xdr:rowOff>24956</xdr:rowOff>
    </xdr:to>
    <xdr:sp macro="" textlink="">
      <xdr:nvSpPr>
        <xdr:cNvPr id="347" name="フローチャート: 判断 346"/>
        <xdr:cNvSpPr/>
      </xdr:nvSpPr>
      <xdr:spPr>
        <a:xfrm>
          <a:off x="10426700" y="95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50686</xdr:rowOff>
    </xdr:from>
    <xdr:to>
      <xdr:col>50</xdr:col>
      <xdr:colOff>114300</xdr:colOff>
      <xdr:row>55</xdr:row>
      <xdr:rowOff>31852</xdr:rowOff>
    </xdr:to>
    <xdr:cxnSp macro="">
      <xdr:nvCxnSpPr>
        <xdr:cNvPr id="348" name="直線コネクタ 347"/>
        <xdr:cNvCxnSpPr/>
      </xdr:nvCxnSpPr>
      <xdr:spPr>
        <a:xfrm>
          <a:off x="8750300" y="8623186"/>
          <a:ext cx="889000" cy="83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107671</xdr:rowOff>
    </xdr:from>
    <xdr:to>
      <xdr:col>50</xdr:col>
      <xdr:colOff>165100</xdr:colOff>
      <xdr:row>56</xdr:row>
      <xdr:rowOff>37821</xdr:rowOff>
    </xdr:to>
    <xdr:sp macro="" textlink="">
      <xdr:nvSpPr>
        <xdr:cNvPr id="349" name="フローチャート: 判断 348"/>
        <xdr:cNvSpPr/>
      </xdr:nvSpPr>
      <xdr:spPr>
        <a:xfrm>
          <a:off x="9588500" y="95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28948</xdr:rowOff>
    </xdr:from>
    <xdr:ext cx="534377" cy="259045"/>
    <xdr:sp macro="" textlink="">
      <xdr:nvSpPr>
        <xdr:cNvPr id="350" name="テキスト ボックス 349"/>
        <xdr:cNvSpPr txBox="1"/>
      </xdr:nvSpPr>
      <xdr:spPr>
        <a:xfrm>
          <a:off x="937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50686</xdr:rowOff>
    </xdr:from>
    <xdr:to>
      <xdr:col>45</xdr:col>
      <xdr:colOff>177800</xdr:colOff>
      <xdr:row>51</xdr:row>
      <xdr:rowOff>6261</xdr:rowOff>
    </xdr:to>
    <xdr:cxnSp macro="">
      <xdr:nvCxnSpPr>
        <xdr:cNvPr id="351" name="直線コネクタ 350"/>
        <xdr:cNvCxnSpPr/>
      </xdr:nvCxnSpPr>
      <xdr:spPr>
        <a:xfrm flipV="1">
          <a:off x="7861300" y="8623186"/>
          <a:ext cx="889000" cy="1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102539</xdr:rowOff>
    </xdr:from>
    <xdr:to>
      <xdr:col>46</xdr:col>
      <xdr:colOff>38100</xdr:colOff>
      <xdr:row>56</xdr:row>
      <xdr:rowOff>32689</xdr:rowOff>
    </xdr:to>
    <xdr:sp macro="" textlink="">
      <xdr:nvSpPr>
        <xdr:cNvPr id="352" name="フローチャート: 判断 351"/>
        <xdr:cNvSpPr/>
      </xdr:nvSpPr>
      <xdr:spPr>
        <a:xfrm>
          <a:off x="86995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23816</xdr:rowOff>
    </xdr:from>
    <xdr:ext cx="534377" cy="259045"/>
    <xdr:sp macro="" textlink="">
      <xdr:nvSpPr>
        <xdr:cNvPr id="353" name="テキスト ボックス 352"/>
        <xdr:cNvSpPr txBox="1"/>
      </xdr:nvSpPr>
      <xdr:spPr>
        <a:xfrm>
          <a:off x="8483111" y="9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6261</xdr:rowOff>
    </xdr:from>
    <xdr:to>
      <xdr:col>41</xdr:col>
      <xdr:colOff>50800</xdr:colOff>
      <xdr:row>55</xdr:row>
      <xdr:rowOff>35623</xdr:rowOff>
    </xdr:to>
    <xdr:cxnSp macro="">
      <xdr:nvCxnSpPr>
        <xdr:cNvPr id="354" name="直線コネクタ 353"/>
        <xdr:cNvCxnSpPr/>
      </xdr:nvCxnSpPr>
      <xdr:spPr>
        <a:xfrm flipV="1">
          <a:off x="6972300" y="8750211"/>
          <a:ext cx="889000" cy="71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138671</xdr:rowOff>
    </xdr:from>
    <xdr:to>
      <xdr:col>41</xdr:col>
      <xdr:colOff>101600</xdr:colOff>
      <xdr:row>56</xdr:row>
      <xdr:rowOff>68821</xdr:rowOff>
    </xdr:to>
    <xdr:sp macro="" textlink="">
      <xdr:nvSpPr>
        <xdr:cNvPr id="355" name="フローチャート: 判断 354"/>
        <xdr:cNvSpPr/>
      </xdr:nvSpPr>
      <xdr:spPr>
        <a:xfrm>
          <a:off x="7810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59948</xdr:rowOff>
    </xdr:from>
    <xdr:ext cx="534377" cy="259045"/>
    <xdr:sp macro="" textlink="">
      <xdr:nvSpPr>
        <xdr:cNvPr id="356" name="テキスト ボックス 355"/>
        <xdr:cNvSpPr txBox="1"/>
      </xdr:nvSpPr>
      <xdr:spPr>
        <a:xfrm>
          <a:off x="7594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126314</xdr:rowOff>
    </xdr:from>
    <xdr:to>
      <xdr:col>36</xdr:col>
      <xdr:colOff>165100</xdr:colOff>
      <xdr:row>56</xdr:row>
      <xdr:rowOff>56464</xdr:rowOff>
    </xdr:to>
    <xdr:sp macro="" textlink="">
      <xdr:nvSpPr>
        <xdr:cNvPr id="357" name="フローチャート: 判断 356"/>
        <xdr:cNvSpPr/>
      </xdr:nvSpPr>
      <xdr:spPr>
        <a:xfrm>
          <a:off x="6921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47591</xdr:rowOff>
    </xdr:from>
    <xdr:ext cx="534377" cy="259045"/>
    <xdr:sp macro="" textlink="">
      <xdr:nvSpPr>
        <xdr:cNvPr id="358" name="テキスト ボックス 357"/>
        <xdr:cNvSpPr txBox="1"/>
      </xdr:nvSpPr>
      <xdr:spPr>
        <a:xfrm>
          <a:off x="6705111" y="9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125070</xdr:rowOff>
    </xdr:from>
    <xdr:to>
      <xdr:col>55</xdr:col>
      <xdr:colOff>50800</xdr:colOff>
      <xdr:row>55</xdr:row>
      <xdr:rowOff>55220</xdr:rowOff>
    </xdr:to>
    <xdr:sp macro="" textlink="">
      <xdr:nvSpPr>
        <xdr:cNvPr id="364" name="楕円 363"/>
        <xdr:cNvSpPr/>
      </xdr:nvSpPr>
      <xdr:spPr>
        <a:xfrm>
          <a:off x="10426700" y="93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147947</xdr:rowOff>
    </xdr:from>
    <xdr:ext cx="534377" cy="259045"/>
    <xdr:sp macro="" textlink="">
      <xdr:nvSpPr>
        <xdr:cNvPr id="365" name="普通建設事業費該当値テキスト"/>
        <xdr:cNvSpPr txBox="1"/>
      </xdr:nvSpPr>
      <xdr:spPr>
        <a:xfrm>
          <a:off x="10528300" y="92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152502</xdr:rowOff>
    </xdr:from>
    <xdr:to>
      <xdr:col>50</xdr:col>
      <xdr:colOff>165100</xdr:colOff>
      <xdr:row>55</xdr:row>
      <xdr:rowOff>82652</xdr:rowOff>
    </xdr:to>
    <xdr:sp macro="" textlink="">
      <xdr:nvSpPr>
        <xdr:cNvPr id="366" name="楕円 365"/>
        <xdr:cNvSpPr/>
      </xdr:nvSpPr>
      <xdr:spPr>
        <a:xfrm>
          <a:off x="9588500" y="94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99179</xdr:rowOff>
    </xdr:from>
    <xdr:ext cx="534377" cy="259045"/>
    <xdr:sp macro="" textlink="">
      <xdr:nvSpPr>
        <xdr:cNvPr id="367" name="テキスト ボックス 366"/>
        <xdr:cNvSpPr txBox="1"/>
      </xdr:nvSpPr>
      <xdr:spPr>
        <a:xfrm>
          <a:off x="9372111" y="91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171336</xdr:rowOff>
    </xdr:from>
    <xdr:to>
      <xdr:col>46</xdr:col>
      <xdr:colOff>38100</xdr:colOff>
      <xdr:row>50</xdr:row>
      <xdr:rowOff>101486</xdr:rowOff>
    </xdr:to>
    <xdr:sp macro="" textlink="">
      <xdr:nvSpPr>
        <xdr:cNvPr id="368" name="楕円 367"/>
        <xdr:cNvSpPr/>
      </xdr:nvSpPr>
      <xdr:spPr>
        <a:xfrm>
          <a:off x="8699500" y="85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118013</xdr:rowOff>
    </xdr:from>
    <xdr:ext cx="599010" cy="259045"/>
    <xdr:sp macro="" textlink="">
      <xdr:nvSpPr>
        <xdr:cNvPr id="369" name="テキスト ボックス 368"/>
        <xdr:cNvSpPr txBox="1"/>
      </xdr:nvSpPr>
      <xdr:spPr>
        <a:xfrm>
          <a:off x="8450795" y="834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126911</xdr:rowOff>
    </xdr:from>
    <xdr:to>
      <xdr:col>41</xdr:col>
      <xdr:colOff>101600</xdr:colOff>
      <xdr:row>51</xdr:row>
      <xdr:rowOff>57061</xdr:rowOff>
    </xdr:to>
    <xdr:sp macro="" textlink="">
      <xdr:nvSpPr>
        <xdr:cNvPr id="370" name="楕円 369"/>
        <xdr:cNvSpPr/>
      </xdr:nvSpPr>
      <xdr:spPr>
        <a:xfrm>
          <a:off x="7810500" y="86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73588</xdr:rowOff>
    </xdr:from>
    <xdr:ext cx="599010" cy="259045"/>
    <xdr:sp macro="" textlink="">
      <xdr:nvSpPr>
        <xdr:cNvPr id="371" name="テキスト ボックス 370"/>
        <xdr:cNvSpPr txBox="1"/>
      </xdr:nvSpPr>
      <xdr:spPr>
        <a:xfrm>
          <a:off x="7561795" y="847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156273</xdr:rowOff>
    </xdr:from>
    <xdr:to>
      <xdr:col>36</xdr:col>
      <xdr:colOff>165100</xdr:colOff>
      <xdr:row>55</xdr:row>
      <xdr:rowOff>86423</xdr:rowOff>
    </xdr:to>
    <xdr:sp macro="" textlink="">
      <xdr:nvSpPr>
        <xdr:cNvPr id="372" name="楕円 371"/>
        <xdr:cNvSpPr/>
      </xdr:nvSpPr>
      <xdr:spPr>
        <a:xfrm>
          <a:off x="6921500" y="94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102950</xdr:rowOff>
    </xdr:from>
    <xdr:ext cx="534377" cy="259045"/>
    <xdr:sp macro="" textlink="">
      <xdr:nvSpPr>
        <xdr:cNvPr id="373" name="テキスト ボックス 372"/>
        <xdr:cNvSpPr txBox="1"/>
      </xdr:nvSpPr>
      <xdr:spPr>
        <a:xfrm>
          <a:off x="6705111" y="91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397" name="直線コネクタ 396"/>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398"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399" name="直線コネクタ 398"/>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00"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01" name="直線コネクタ 400"/>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126251</xdr:rowOff>
    </xdr:from>
    <xdr:to>
      <xdr:col>55</xdr:col>
      <xdr:colOff>0</xdr:colOff>
      <xdr:row>78</xdr:row>
      <xdr:rowOff>40926</xdr:rowOff>
    </xdr:to>
    <xdr:cxnSp macro="">
      <xdr:nvCxnSpPr>
        <xdr:cNvPr id="402" name="直線コネクタ 401"/>
        <xdr:cNvCxnSpPr/>
      </xdr:nvCxnSpPr>
      <xdr:spPr>
        <a:xfrm>
          <a:off x="9639300" y="13327901"/>
          <a:ext cx="838200" cy="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03"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04" name="フローチャート: 判断 403"/>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42831</xdr:rowOff>
    </xdr:from>
    <xdr:to>
      <xdr:col>50</xdr:col>
      <xdr:colOff>114300</xdr:colOff>
      <xdr:row>77</xdr:row>
      <xdr:rowOff>126251</xdr:rowOff>
    </xdr:to>
    <xdr:cxnSp macro="">
      <xdr:nvCxnSpPr>
        <xdr:cNvPr id="405" name="直線コネクタ 404"/>
        <xdr:cNvCxnSpPr/>
      </xdr:nvCxnSpPr>
      <xdr:spPr>
        <a:xfrm>
          <a:off x="8750300" y="12558681"/>
          <a:ext cx="889000" cy="76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06" name="フローチャート: 判断 405"/>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47553</xdr:rowOff>
    </xdr:from>
    <xdr:ext cx="534377" cy="259045"/>
    <xdr:sp macro="" textlink="">
      <xdr:nvSpPr>
        <xdr:cNvPr id="407" name="テキスト ボックス 406"/>
        <xdr:cNvSpPr txBox="1"/>
      </xdr:nvSpPr>
      <xdr:spPr>
        <a:xfrm>
          <a:off x="9372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42831</xdr:rowOff>
    </xdr:from>
    <xdr:to>
      <xdr:col>45</xdr:col>
      <xdr:colOff>177800</xdr:colOff>
      <xdr:row>77</xdr:row>
      <xdr:rowOff>134652</xdr:rowOff>
    </xdr:to>
    <xdr:cxnSp macro="">
      <xdr:nvCxnSpPr>
        <xdr:cNvPr id="408" name="直線コネクタ 407"/>
        <xdr:cNvCxnSpPr/>
      </xdr:nvCxnSpPr>
      <xdr:spPr>
        <a:xfrm flipV="1">
          <a:off x="7861300" y="12558681"/>
          <a:ext cx="889000" cy="7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09" name="フローチャート: 判断 408"/>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13377</xdr:rowOff>
    </xdr:from>
    <xdr:ext cx="534377" cy="259045"/>
    <xdr:sp macro="" textlink="">
      <xdr:nvSpPr>
        <xdr:cNvPr id="410" name="テキスト ボックス 409"/>
        <xdr:cNvSpPr txBox="1"/>
      </xdr:nvSpPr>
      <xdr:spPr>
        <a:xfrm>
          <a:off x="8483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70262</xdr:rowOff>
    </xdr:from>
    <xdr:to>
      <xdr:col>41</xdr:col>
      <xdr:colOff>50800</xdr:colOff>
      <xdr:row>77</xdr:row>
      <xdr:rowOff>134652</xdr:rowOff>
    </xdr:to>
    <xdr:cxnSp macro="">
      <xdr:nvCxnSpPr>
        <xdr:cNvPr id="411" name="直線コネクタ 410"/>
        <xdr:cNvCxnSpPr/>
      </xdr:nvCxnSpPr>
      <xdr:spPr>
        <a:xfrm>
          <a:off x="6972300" y="13271912"/>
          <a:ext cx="889000" cy="6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12" name="フローチャート: 判断 411"/>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13854</xdr:rowOff>
    </xdr:from>
    <xdr:ext cx="534377" cy="259045"/>
    <xdr:sp macro="" textlink="">
      <xdr:nvSpPr>
        <xdr:cNvPr id="413" name="テキスト ボックス 412"/>
        <xdr:cNvSpPr txBox="1"/>
      </xdr:nvSpPr>
      <xdr:spPr>
        <a:xfrm>
          <a:off x="7594111" y="1338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14" name="フローチャート: 判断 413"/>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15" name="テキスト ボックス 414"/>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161576</xdr:rowOff>
    </xdr:from>
    <xdr:to>
      <xdr:col>55</xdr:col>
      <xdr:colOff>50800</xdr:colOff>
      <xdr:row>78</xdr:row>
      <xdr:rowOff>91726</xdr:rowOff>
    </xdr:to>
    <xdr:sp macro="" textlink="">
      <xdr:nvSpPr>
        <xdr:cNvPr id="421" name="楕円 420"/>
        <xdr:cNvSpPr/>
      </xdr:nvSpPr>
      <xdr:spPr>
        <a:xfrm>
          <a:off x="10426700" y="133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140003</xdr:rowOff>
    </xdr:from>
    <xdr:ext cx="469744" cy="259045"/>
    <xdr:sp macro="" textlink="">
      <xdr:nvSpPr>
        <xdr:cNvPr id="422" name="普通建設事業費 （ うち新規整備　）該当値テキスト"/>
        <xdr:cNvSpPr txBox="1"/>
      </xdr:nvSpPr>
      <xdr:spPr>
        <a:xfrm>
          <a:off x="10528300" y="1334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75451</xdr:rowOff>
    </xdr:from>
    <xdr:to>
      <xdr:col>50</xdr:col>
      <xdr:colOff>165100</xdr:colOff>
      <xdr:row>78</xdr:row>
      <xdr:rowOff>5601</xdr:rowOff>
    </xdr:to>
    <xdr:sp macro="" textlink="">
      <xdr:nvSpPr>
        <xdr:cNvPr id="423" name="楕円 422"/>
        <xdr:cNvSpPr/>
      </xdr:nvSpPr>
      <xdr:spPr>
        <a:xfrm>
          <a:off x="9588500" y="132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22128</xdr:rowOff>
    </xdr:from>
    <xdr:ext cx="534377" cy="259045"/>
    <xdr:sp macro="" textlink="">
      <xdr:nvSpPr>
        <xdr:cNvPr id="424" name="テキスト ボックス 423"/>
        <xdr:cNvSpPr txBox="1"/>
      </xdr:nvSpPr>
      <xdr:spPr>
        <a:xfrm>
          <a:off x="9372111" y="130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163481</xdr:rowOff>
    </xdr:from>
    <xdr:to>
      <xdr:col>46</xdr:col>
      <xdr:colOff>38100</xdr:colOff>
      <xdr:row>73</xdr:row>
      <xdr:rowOff>93631</xdr:rowOff>
    </xdr:to>
    <xdr:sp macro="" textlink="">
      <xdr:nvSpPr>
        <xdr:cNvPr id="425" name="楕円 424"/>
        <xdr:cNvSpPr/>
      </xdr:nvSpPr>
      <xdr:spPr>
        <a:xfrm>
          <a:off x="8699500" y="125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110158</xdr:rowOff>
    </xdr:from>
    <xdr:ext cx="534377" cy="259045"/>
    <xdr:sp macro="" textlink="">
      <xdr:nvSpPr>
        <xdr:cNvPr id="426" name="テキスト ボックス 425"/>
        <xdr:cNvSpPr txBox="1"/>
      </xdr:nvSpPr>
      <xdr:spPr>
        <a:xfrm>
          <a:off x="8483111" y="1228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83852</xdr:rowOff>
    </xdr:from>
    <xdr:to>
      <xdr:col>41</xdr:col>
      <xdr:colOff>101600</xdr:colOff>
      <xdr:row>78</xdr:row>
      <xdr:rowOff>14002</xdr:rowOff>
    </xdr:to>
    <xdr:sp macro="" textlink="">
      <xdr:nvSpPr>
        <xdr:cNvPr id="427" name="楕円 426"/>
        <xdr:cNvSpPr/>
      </xdr:nvSpPr>
      <xdr:spPr>
        <a:xfrm>
          <a:off x="7810500" y="132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30529</xdr:rowOff>
    </xdr:from>
    <xdr:ext cx="534377" cy="259045"/>
    <xdr:sp macro="" textlink="">
      <xdr:nvSpPr>
        <xdr:cNvPr id="428" name="テキスト ボックス 427"/>
        <xdr:cNvSpPr txBox="1"/>
      </xdr:nvSpPr>
      <xdr:spPr>
        <a:xfrm>
          <a:off x="7594111" y="130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19462</xdr:rowOff>
    </xdr:from>
    <xdr:to>
      <xdr:col>36</xdr:col>
      <xdr:colOff>165100</xdr:colOff>
      <xdr:row>77</xdr:row>
      <xdr:rowOff>121062</xdr:rowOff>
    </xdr:to>
    <xdr:sp macro="" textlink="">
      <xdr:nvSpPr>
        <xdr:cNvPr id="429" name="楕円 428"/>
        <xdr:cNvSpPr/>
      </xdr:nvSpPr>
      <xdr:spPr>
        <a:xfrm>
          <a:off x="6921500" y="132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137589</xdr:rowOff>
    </xdr:from>
    <xdr:ext cx="534377" cy="259045"/>
    <xdr:sp macro="" textlink="">
      <xdr:nvSpPr>
        <xdr:cNvPr id="430" name="テキスト ボックス 429"/>
        <xdr:cNvSpPr txBox="1"/>
      </xdr:nvSpPr>
      <xdr:spPr>
        <a:xfrm>
          <a:off x="6705111" y="129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54" name="直線コネクタ 453"/>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55"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56" name="直線コネクタ 455"/>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57"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58" name="直線コネクタ 457"/>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15970</xdr:rowOff>
    </xdr:from>
    <xdr:to>
      <xdr:col>55</xdr:col>
      <xdr:colOff>0</xdr:colOff>
      <xdr:row>95</xdr:row>
      <xdr:rowOff>158845</xdr:rowOff>
    </xdr:to>
    <xdr:cxnSp macro="">
      <xdr:nvCxnSpPr>
        <xdr:cNvPr id="459" name="直線コネクタ 458"/>
        <xdr:cNvCxnSpPr/>
      </xdr:nvCxnSpPr>
      <xdr:spPr>
        <a:xfrm flipV="1">
          <a:off x="9639300" y="1630372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17187</xdr:rowOff>
    </xdr:from>
    <xdr:ext cx="534377" cy="259045"/>
    <xdr:sp macro="" textlink="">
      <xdr:nvSpPr>
        <xdr:cNvPr id="460" name="普通建設事業費 （ うち更新整備　）平均値テキスト"/>
        <xdr:cNvSpPr txBox="1"/>
      </xdr:nvSpPr>
      <xdr:spPr>
        <a:xfrm>
          <a:off x="10528300" y="1647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61" name="フローチャート: 判断 460"/>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156941</xdr:rowOff>
    </xdr:from>
    <xdr:to>
      <xdr:col>50</xdr:col>
      <xdr:colOff>114300</xdr:colOff>
      <xdr:row>95</xdr:row>
      <xdr:rowOff>158845</xdr:rowOff>
    </xdr:to>
    <xdr:cxnSp macro="">
      <xdr:nvCxnSpPr>
        <xdr:cNvPr id="462" name="直線コネクタ 461"/>
        <xdr:cNvCxnSpPr/>
      </xdr:nvCxnSpPr>
      <xdr:spPr>
        <a:xfrm>
          <a:off x="8750300" y="15930341"/>
          <a:ext cx="889000" cy="5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63" name="フローチャート: 判断 462"/>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125886</xdr:rowOff>
    </xdr:from>
    <xdr:ext cx="534377" cy="259045"/>
    <xdr:sp macro="" textlink="">
      <xdr:nvSpPr>
        <xdr:cNvPr id="464" name="テキスト ボックス 463"/>
        <xdr:cNvSpPr txBox="1"/>
      </xdr:nvSpPr>
      <xdr:spPr>
        <a:xfrm>
          <a:off x="9372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137528</xdr:rowOff>
    </xdr:from>
    <xdr:to>
      <xdr:col>45</xdr:col>
      <xdr:colOff>177800</xdr:colOff>
      <xdr:row>92</xdr:row>
      <xdr:rowOff>156941</xdr:rowOff>
    </xdr:to>
    <xdr:cxnSp macro="">
      <xdr:nvCxnSpPr>
        <xdr:cNvPr id="465" name="直線コネクタ 464"/>
        <xdr:cNvCxnSpPr/>
      </xdr:nvCxnSpPr>
      <xdr:spPr>
        <a:xfrm>
          <a:off x="7861300" y="15396578"/>
          <a:ext cx="889000" cy="53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66" name="フローチャート: 判断 465"/>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67" name="テキスト ボックス 466"/>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137528</xdr:rowOff>
    </xdr:from>
    <xdr:to>
      <xdr:col>41</xdr:col>
      <xdr:colOff>50800</xdr:colOff>
      <xdr:row>95</xdr:row>
      <xdr:rowOff>167951</xdr:rowOff>
    </xdr:to>
    <xdr:cxnSp macro="">
      <xdr:nvCxnSpPr>
        <xdr:cNvPr id="468" name="直線コネクタ 467"/>
        <xdr:cNvCxnSpPr/>
      </xdr:nvCxnSpPr>
      <xdr:spPr>
        <a:xfrm flipV="1">
          <a:off x="6972300" y="15396578"/>
          <a:ext cx="889000" cy="105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69" name="フローチャート: 判断 468"/>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70" name="テキスト ボックス 469"/>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1" name="フローチャート: 判断 470"/>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72" name="テキスト ボックス 471"/>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136620</xdr:rowOff>
    </xdr:from>
    <xdr:to>
      <xdr:col>55</xdr:col>
      <xdr:colOff>50800</xdr:colOff>
      <xdr:row>95</xdr:row>
      <xdr:rowOff>66770</xdr:rowOff>
    </xdr:to>
    <xdr:sp macro="" textlink="">
      <xdr:nvSpPr>
        <xdr:cNvPr id="478" name="楕円 477"/>
        <xdr:cNvSpPr/>
      </xdr:nvSpPr>
      <xdr:spPr>
        <a:xfrm>
          <a:off x="10426700" y="162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159497</xdr:rowOff>
    </xdr:from>
    <xdr:ext cx="534377" cy="259045"/>
    <xdr:sp macro="" textlink="">
      <xdr:nvSpPr>
        <xdr:cNvPr id="479" name="普通建設事業費 （ うち更新整備　）該当値テキスト"/>
        <xdr:cNvSpPr txBox="1"/>
      </xdr:nvSpPr>
      <xdr:spPr>
        <a:xfrm>
          <a:off x="10528300"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108045</xdr:rowOff>
    </xdr:from>
    <xdr:to>
      <xdr:col>50</xdr:col>
      <xdr:colOff>165100</xdr:colOff>
      <xdr:row>96</xdr:row>
      <xdr:rowOff>38195</xdr:rowOff>
    </xdr:to>
    <xdr:sp macro="" textlink="">
      <xdr:nvSpPr>
        <xdr:cNvPr id="480" name="楕円 479"/>
        <xdr:cNvSpPr/>
      </xdr:nvSpPr>
      <xdr:spPr>
        <a:xfrm>
          <a:off x="9588500" y="163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54722</xdr:rowOff>
    </xdr:from>
    <xdr:ext cx="534377" cy="259045"/>
    <xdr:sp macro="" textlink="">
      <xdr:nvSpPr>
        <xdr:cNvPr id="481" name="テキスト ボックス 480"/>
        <xdr:cNvSpPr txBox="1"/>
      </xdr:nvSpPr>
      <xdr:spPr>
        <a:xfrm>
          <a:off x="9372111" y="161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106141</xdr:rowOff>
    </xdr:from>
    <xdr:to>
      <xdr:col>46</xdr:col>
      <xdr:colOff>38100</xdr:colOff>
      <xdr:row>93</xdr:row>
      <xdr:rowOff>36291</xdr:rowOff>
    </xdr:to>
    <xdr:sp macro="" textlink="">
      <xdr:nvSpPr>
        <xdr:cNvPr id="482" name="楕円 481"/>
        <xdr:cNvSpPr/>
      </xdr:nvSpPr>
      <xdr:spPr>
        <a:xfrm>
          <a:off x="8699500" y="158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52818</xdr:rowOff>
    </xdr:from>
    <xdr:ext cx="534377" cy="259045"/>
    <xdr:sp macro="" textlink="">
      <xdr:nvSpPr>
        <xdr:cNvPr id="483" name="テキスト ボックス 482"/>
        <xdr:cNvSpPr txBox="1"/>
      </xdr:nvSpPr>
      <xdr:spPr>
        <a:xfrm>
          <a:off x="8483111" y="1565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86728</xdr:rowOff>
    </xdr:from>
    <xdr:to>
      <xdr:col>41</xdr:col>
      <xdr:colOff>101600</xdr:colOff>
      <xdr:row>90</xdr:row>
      <xdr:rowOff>16878</xdr:rowOff>
    </xdr:to>
    <xdr:sp macro="" textlink="">
      <xdr:nvSpPr>
        <xdr:cNvPr id="484" name="楕円 483"/>
        <xdr:cNvSpPr/>
      </xdr:nvSpPr>
      <xdr:spPr>
        <a:xfrm>
          <a:off x="7810500" y="1534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33405</xdr:rowOff>
    </xdr:from>
    <xdr:ext cx="534377" cy="259045"/>
    <xdr:sp macro="" textlink="">
      <xdr:nvSpPr>
        <xdr:cNvPr id="485" name="テキスト ボックス 484"/>
        <xdr:cNvSpPr txBox="1"/>
      </xdr:nvSpPr>
      <xdr:spPr>
        <a:xfrm>
          <a:off x="7594111" y="151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117151</xdr:rowOff>
    </xdr:from>
    <xdr:to>
      <xdr:col>36</xdr:col>
      <xdr:colOff>165100</xdr:colOff>
      <xdr:row>96</xdr:row>
      <xdr:rowOff>47301</xdr:rowOff>
    </xdr:to>
    <xdr:sp macro="" textlink="">
      <xdr:nvSpPr>
        <xdr:cNvPr id="486" name="楕円 485"/>
        <xdr:cNvSpPr/>
      </xdr:nvSpPr>
      <xdr:spPr>
        <a:xfrm>
          <a:off x="6921500" y="164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63828</xdr:rowOff>
    </xdr:from>
    <xdr:ext cx="534377" cy="259045"/>
    <xdr:sp macro="" textlink="">
      <xdr:nvSpPr>
        <xdr:cNvPr id="487" name="テキスト ボックス 486"/>
        <xdr:cNvSpPr txBox="1"/>
      </xdr:nvSpPr>
      <xdr:spPr>
        <a:xfrm>
          <a:off x="6705111" y="161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1" name="テキスト ボックス 50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3" name="テキスト ボックス 502"/>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5" name="テキスト ボックス 504"/>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7" name="テキスト ボックス 50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09" name="直線コネクタ 508"/>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12"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13" name="直線コネクタ 512"/>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41631</xdr:rowOff>
    </xdr:from>
    <xdr:to>
      <xdr:col>85</xdr:col>
      <xdr:colOff>127000</xdr:colOff>
      <xdr:row>35</xdr:row>
      <xdr:rowOff>28601</xdr:rowOff>
    </xdr:to>
    <xdr:cxnSp macro="">
      <xdr:nvCxnSpPr>
        <xdr:cNvPr id="514" name="直線コネクタ 513"/>
        <xdr:cNvCxnSpPr/>
      </xdr:nvCxnSpPr>
      <xdr:spPr>
        <a:xfrm>
          <a:off x="15481300" y="5699481"/>
          <a:ext cx="838200" cy="3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92473</xdr:rowOff>
    </xdr:from>
    <xdr:ext cx="378565" cy="259045"/>
    <xdr:sp macro="" textlink="">
      <xdr:nvSpPr>
        <xdr:cNvPr id="515" name="災害復旧事業費平均値テキスト"/>
        <xdr:cNvSpPr txBox="1"/>
      </xdr:nvSpPr>
      <xdr:spPr>
        <a:xfrm>
          <a:off x="16370300" y="6436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16" name="フローチャート: 判断 515"/>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41631</xdr:rowOff>
    </xdr:from>
    <xdr:to>
      <xdr:col>81</xdr:col>
      <xdr:colOff>50800</xdr:colOff>
      <xdr:row>34</xdr:row>
      <xdr:rowOff>142901</xdr:rowOff>
    </xdr:to>
    <xdr:cxnSp macro="">
      <xdr:nvCxnSpPr>
        <xdr:cNvPr id="517" name="直線コネクタ 516"/>
        <xdr:cNvCxnSpPr/>
      </xdr:nvCxnSpPr>
      <xdr:spPr>
        <a:xfrm flipV="1">
          <a:off x="14592300" y="5699481"/>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18" name="フローチャート: 判断 517"/>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22293</xdr:rowOff>
    </xdr:from>
    <xdr:ext cx="378565" cy="259045"/>
    <xdr:sp macro="" textlink="">
      <xdr:nvSpPr>
        <xdr:cNvPr id="519" name="テキスト ボックス 518"/>
        <xdr:cNvSpPr txBox="1"/>
      </xdr:nvSpPr>
      <xdr:spPr>
        <a:xfrm>
          <a:off x="15292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142901</xdr:rowOff>
    </xdr:from>
    <xdr:to>
      <xdr:col>76</xdr:col>
      <xdr:colOff>114300</xdr:colOff>
      <xdr:row>37</xdr:row>
      <xdr:rowOff>139243</xdr:rowOff>
    </xdr:to>
    <xdr:cxnSp macro="">
      <xdr:nvCxnSpPr>
        <xdr:cNvPr id="520" name="直線コネクタ 519"/>
        <xdr:cNvCxnSpPr/>
      </xdr:nvCxnSpPr>
      <xdr:spPr>
        <a:xfrm flipV="1">
          <a:off x="13703300" y="5972201"/>
          <a:ext cx="889000" cy="5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21" name="フローチャート: 判断 520"/>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121276</xdr:rowOff>
    </xdr:from>
    <xdr:ext cx="378565" cy="259045"/>
    <xdr:sp macro="" textlink="">
      <xdr:nvSpPr>
        <xdr:cNvPr id="522" name="テキスト ボックス 521"/>
        <xdr:cNvSpPr txBox="1"/>
      </xdr:nvSpPr>
      <xdr:spPr>
        <a:xfrm>
          <a:off x="14403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139243</xdr:rowOff>
    </xdr:from>
    <xdr:to>
      <xdr:col>71</xdr:col>
      <xdr:colOff>177800</xdr:colOff>
      <xdr:row>38</xdr:row>
      <xdr:rowOff>41173</xdr:rowOff>
    </xdr:to>
    <xdr:cxnSp macro="">
      <xdr:nvCxnSpPr>
        <xdr:cNvPr id="523" name="直線コネクタ 522"/>
        <xdr:cNvCxnSpPr/>
      </xdr:nvCxnSpPr>
      <xdr:spPr>
        <a:xfrm flipV="1">
          <a:off x="12814300" y="6482893"/>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24" name="フローチャート: 判断 523"/>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157624</xdr:rowOff>
    </xdr:from>
    <xdr:ext cx="378565" cy="259045"/>
    <xdr:sp macro="" textlink="">
      <xdr:nvSpPr>
        <xdr:cNvPr id="525" name="テキスト ボックス 524"/>
        <xdr:cNvSpPr txBox="1"/>
      </xdr:nvSpPr>
      <xdr:spPr>
        <a:xfrm>
          <a:off x="13514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26" name="フローチャート: 判断 525"/>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111904</xdr:rowOff>
    </xdr:from>
    <xdr:ext cx="378565" cy="259045"/>
    <xdr:sp macro="" textlink="">
      <xdr:nvSpPr>
        <xdr:cNvPr id="527" name="テキスト ボックス 526"/>
        <xdr:cNvSpPr txBox="1"/>
      </xdr:nvSpPr>
      <xdr:spPr>
        <a:xfrm>
          <a:off x="12625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149251</xdr:rowOff>
    </xdr:from>
    <xdr:to>
      <xdr:col>85</xdr:col>
      <xdr:colOff>177800</xdr:colOff>
      <xdr:row>35</xdr:row>
      <xdr:rowOff>79401</xdr:rowOff>
    </xdr:to>
    <xdr:sp macro="" textlink="">
      <xdr:nvSpPr>
        <xdr:cNvPr id="533" name="楕円 532"/>
        <xdr:cNvSpPr/>
      </xdr:nvSpPr>
      <xdr:spPr>
        <a:xfrm>
          <a:off x="16268700" y="59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678</xdr:rowOff>
    </xdr:from>
    <xdr:ext cx="469744" cy="259045"/>
    <xdr:sp macro="" textlink="">
      <xdr:nvSpPr>
        <xdr:cNvPr id="534" name="災害復旧事業費該当値テキスト"/>
        <xdr:cNvSpPr txBox="1"/>
      </xdr:nvSpPr>
      <xdr:spPr>
        <a:xfrm>
          <a:off x="16370300" y="582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162281</xdr:rowOff>
    </xdr:from>
    <xdr:to>
      <xdr:col>81</xdr:col>
      <xdr:colOff>101600</xdr:colOff>
      <xdr:row>33</xdr:row>
      <xdr:rowOff>92431</xdr:rowOff>
    </xdr:to>
    <xdr:sp macro="" textlink="">
      <xdr:nvSpPr>
        <xdr:cNvPr id="535" name="楕円 534"/>
        <xdr:cNvSpPr/>
      </xdr:nvSpPr>
      <xdr:spPr>
        <a:xfrm>
          <a:off x="15430500" y="56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31</xdr:row>
      <xdr:rowOff>108958</xdr:rowOff>
    </xdr:from>
    <xdr:ext cx="469744" cy="259045"/>
    <xdr:sp macro="" textlink="">
      <xdr:nvSpPr>
        <xdr:cNvPr id="536" name="テキスト ボックス 535"/>
        <xdr:cNvSpPr txBox="1"/>
      </xdr:nvSpPr>
      <xdr:spPr>
        <a:xfrm>
          <a:off x="15246428" y="542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92101</xdr:rowOff>
    </xdr:from>
    <xdr:to>
      <xdr:col>76</xdr:col>
      <xdr:colOff>165100</xdr:colOff>
      <xdr:row>35</xdr:row>
      <xdr:rowOff>22251</xdr:rowOff>
    </xdr:to>
    <xdr:sp macro="" textlink="">
      <xdr:nvSpPr>
        <xdr:cNvPr id="537" name="楕円 536"/>
        <xdr:cNvSpPr/>
      </xdr:nvSpPr>
      <xdr:spPr>
        <a:xfrm>
          <a:off x="14541500" y="59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38778</xdr:rowOff>
    </xdr:from>
    <xdr:ext cx="469744" cy="259045"/>
    <xdr:sp macro="" textlink="">
      <xdr:nvSpPr>
        <xdr:cNvPr id="538" name="テキスト ボックス 537"/>
        <xdr:cNvSpPr txBox="1"/>
      </xdr:nvSpPr>
      <xdr:spPr>
        <a:xfrm>
          <a:off x="14357428" y="56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88443</xdr:rowOff>
    </xdr:from>
    <xdr:to>
      <xdr:col>72</xdr:col>
      <xdr:colOff>38100</xdr:colOff>
      <xdr:row>38</xdr:row>
      <xdr:rowOff>18593</xdr:rowOff>
    </xdr:to>
    <xdr:sp macro="" textlink="">
      <xdr:nvSpPr>
        <xdr:cNvPr id="539" name="楕円 538"/>
        <xdr:cNvSpPr/>
      </xdr:nvSpPr>
      <xdr:spPr>
        <a:xfrm>
          <a:off x="13652500" y="64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35120</xdr:rowOff>
    </xdr:from>
    <xdr:ext cx="378565" cy="259045"/>
    <xdr:sp macro="" textlink="">
      <xdr:nvSpPr>
        <xdr:cNvPr id="540" name="テキスト ボックス 539"/>
        <xdr:cNvSpPr txBox="1"/>
      </xdr:nvSpPr>
      <xdr:spPr>
        <a:xfrm>
          <a:off x="13514017" y="620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161823</xdr:rowOff>
    </xdr:from>
    <xdr:to>
      <xdr:col>67</xdr:col>
      <xdr:colOff>101600</xdr:colOff>
      <xdr:row>38</xdr:row>
      <xdr:rowOff>91973</xdr:rowOff>
    </xdr:to>
    <xdr:sp macro="" textlink="">
      <xdr:nvSpPr>
        <xdr:cNvPr id="541" name="楕円 540"/>
        <xdr:cNvSpPr/>
      </xdr:nvSpPr>
      <xdr:spPr>
        <a:xfrm>
          <a:off x="12763500" y="65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108500</xdr:rowOff>
    </xdr:from>
    <xdr:ext cx="378565" cy="259045"/>
    <xdr:sp macro="" textlink="">
      <xdr:nvSpPr>
        <xdr:cNvPr id="542" name="テキスト ボックス 541"/>
        <xdr:cNvSpPr txBox="1"/>
      </xdr:nvSpPr>
      <xdr:spPr>
        <a:xfrm>
          <a:off x="12625017" y="6280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80264</xdr:rowOff>
    </xdr:from>
    <xdr:to>
      <xdr:col>85</xdr:col>
      <xdr:colOff>126364</xdr:colOff>
      <xdr:row>77</xdr:row>
      <xdr:rowOff>108916</xdr:rowOff>
    </xdr:to>
    <xdr:cxnSp macro="">
      <xdr:nvCxnSpPr>
        <xdr:cNvPr id="615" name="直線コネクタ 614"/>
        <xdr:cNvCxnSpPr/>
      </xdr:nvCxnSpPr>
      <xdr:spPr>
        <a:xfrm flipV="1">
          <a:off x="16317595" y="12424664"/>
          <a:ext cx="1269" cy="885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112743</xdr:rowOff>
    </xdr:from>
    <xdr:ext cx="534377" cy="259045"/>
    <xdr:sp macro="" textlink="">
      <xdr:nvSpPr>
        <xdr:cNvPr id="616" name="公債費最小値テキスト"/>
        <xdr:cNvSpPr txBox="1"/>
      </xdr:nvSpPr>
      <xdr:spPr>
        <a:xfrm>
          <a:off x="16370300" y="133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108916</xdr:rowOff>
    </xdr:from>
    <xdr:to>
      <xdr:col>86</xdr:col>
      <xdr:colOff>25400</xdr:colOff>
      <xdr:row>77</xdr:row>
      <xdr:rowOff>108916</xdr:rowOff>
    </xdr:to>
    <xdr:cxnSp macro="">
      <xdr:nvCxnSpPr>
        <xdr:cNvPr id="617" name="直線コネクタ 616"/>
        <xdr:cNvCxnSpPr/>
      </xdr:nvCxnSpPr>
      <xdr:spPr>
        <a:xfrm>
          <a:off x="16230600" y="1331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26941</xdr:rowOff>
    </xdr:from>
    <xdr:ext cx="534377" cy="259045"/>
    <xdr:sp macro="" textlink="">
      <xdr:nvSpPr>
        <xdr:cNvPr id="618" name="公債費最大値テキスト"/>
        <xdr:cNvSpPr txBox="1"/>
      </xdr:nvSpPr>
      <xdr:spPr>
        <a:xfrm>
          <a:off x="16370300" y="12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80264</xdr:rowOff>
    </xdr:from>
    <xdr:to>
      <xdr:col>86</xdr:col>
      <xdr:colOff>25400</xdr:colOff>
      <xdr:row>72</xdr:row>
      <xdr:rowOff>80264</xdr:rowOff>
    </xdr:to>
    <xdr:cxnSp macro="">
      <xdr:nvCxnSpPr>
        <xdr:cNvPr id="619" name="直線コネクタ 618"/>
        <xdr:cNvCxnSpPr/>
      </xdr:nvCxnSpPr>
      <xdr:spPr>
        <a:xfrm>
          <a:off x="16230600" y="1242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69958</xdr:rowOff>
    </xdr:from>
    <xdr:to>
      <xdr:col>85</xdr:col>
      <xdr:colOff>127000</xdr:colOff>
      <xdr:row>72</xdr:row>
      <xdr:rowOff>80264</xdr:rowOff>
    </xdr:to>
    <xdr:cxnSp macro="">
      <xdr:nvCxnSpPr>
        <xdr:cNvPr id="620" name="直線コネクタ 619"/>
        <xdr:cNvCxnSpPr/>
      </xdr:nvCxnSpPr>
      <xdr:spPr>
        <a:xfrm>
          <a:off x="15481300" y="12414358"/>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116876</xdr:rowOff>
    </xdr:from>
    <xdr:ext cx="534377" cy="259045"/>
    <xdr:sp macro="" textlink="">
      <xdr:nvSpPr>
        <xdr:cNvPr id="621" name="公債費平均値テキスト"/>
        <xdr:cNvSpPr txBox="1"/>
      </xdr:nvSpPr>
      <xdr:spPr>
        <a:xfrm>
          <a:off x="16370300" y="1297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138449</xdr:rowOff>
    </xdr:from>
    <xdr:to>
      <xdr:col>85</xdr:col>
      <xdr:colOff>177800</xdr:colOff>
      <xdr:row>76</xdr:row>
      <xdr:rowOff>68599</xdr:rowOff>
    </xdr:to>
    <xdr:sp macro="" textlink="">
      <xdr:nvSpPr>
        <xdr:cNvPr id="622" name="フローチャート: 判断 621"/>
        <xdr:cNvSpPr/>
      </xdr:nvSpPr>
      <xdr:spPr>
        <a:xfrm>
          <a:off x="16268700" y="1299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69958</xdr:rowOff>
    </xdr:from>
    <xdr:to>
      <xdr:col>81</xdr:col>
      <xdr:colOff>50800</xdr:colOff>
      <xdr:row>72</xdr:row>
      <xdr:rowOff>87637</xdr:rowOff>
    </xdr:to>
    <xdr:cxnSp macro="">
      <xdr:nvCxnSpPr>
        <xdr:cNvPr id="623" name="直線コネクタ 622"/>
        <xdr:cNvCxnSpPr/>
      </xdr:nvCxnSpPr>
      <xdr:spPr>
        <a:xfrm flipV="1">
          <a:off x="14592300" y="12414358"/>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114427</xdr:rowOff>
    </xdr:from>
    <xdr:to>
      <xdr:col>81</xdr:col>
      <xdr:colOff>101600</xdr:colOff>
      <xdr:row>76</xdr:row>
      <xdr:rowOff>44577</xdr:rowOff>
    </xdr:to>
    <xdr:sp macro="" textlink="">
      <xdr:nvSpPr>
        <xdr:cNvPr id="624" name="フローチャート: 判断 623"/>
        <xdr:cNvSpPr/>
      </xdr:nvSpPr>
      <xdr:spPr>
        <a:xfrm>
          <a:off x="15430500" y="1297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35704</xdr:rowOff>
    </xdr:from>
    <xdr:ext cx="534377" cy="259045"/>
    <xdr:sp macro="" textlink="">
      <xdr:nvSpPr>
        <xdr:cNvPr id="625" name="テキスト ボックス 624"/>
        <xdr:cNvSpPr txBox="1"/>
      </xdr:nvSpPr>
      <xdr:spPr>
        <a:xfrm>
          <a:off x="15214111" y="1306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75730</xdr:rowOff>
    </xdr:from>
    <xdr:to>
      <xdr:col>76</xdr:col>
      <xdr:colOff>114300</xdr:colOff>
      <xdr:row>72</xdr:row>
      <xdr:rowOff>87637</xdr:rowOff>
    </xdr:to>
    <xdr:cxnSp macro="">
      <xdr:nvCxnSpPr>
        <xdr:cNvPr id="626" name="直線コネクタ 625"/>
        <xdr:cNvCxnSpPr/>
      </xdr:nvCxnSpPr>
      <xdr:spPr>
        <a:xfrm>
          <a:off x="13703300" y="12248680"/>
          <a:ext cx="889000" cy="1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81299</xdr:rowOff>
    </xdr:from>
    <xdr:to>
      <xdr:col>76</xdr:col>
      <xdr:colOff>165100</xdr:colOff>
      <xdr:row>76</xdr:row>
      <xdr:rowOff>11449</xdr:rowOff>
    </xdr:to>
    <xdr:sp macro="" textlink="">
      <xdr:nvSpPr>
        <xdr:cNvPr id="627" name="フローチャート: 判断 626"/>
        <xdr:cNvSpPr/>
      </xdr:nvSpPr>
      <xdr:spPr>
        <a:xfrm>
          <a:off x="145415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2576</xdr:rowOff>
    </xdr:from>
    <xdr:ext cx="534377" cy="259045"/>
    <xdr:sp macro="" textlink="">
      <xdr:nvSpPr>
        <xdr:cNvPr id="628" name="テキスト ボックス 627"/>
        <xdr:cNvSpPr txBox="1"/>
      </xdr:nvSpPr>
      <xdr:spPr>
        <a:xfrm>
          <a:off x="14325111" y="130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75730</xdr:rowOff>
    </xdr:from>
    <xdr:to>
      <xdr:col>71</xdr:col>
      <xdr:colOff>177800</xdr:colOff>
      <xdr:row>72</xdr:row>
      <xdr:rowOff>14504</xdr:rowOff>
    </xdr:to>
    <xdr:cxnSp macro="">
      <xdr:nvCxnSpPr>
        <xdr:cNvPr id="629" name="直線コネクタ 628"/>
        <xdr:cNvCxnSpPr/>
      </xdr:nvCxnSpPr>
      <xdr:spPr>
        <a:xfrm flipV="1">
          <a:off x="12814300" y="12248680"/>
          <a:ext cx="889000" cy="1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72193</xdr:rowOff>
    </xdr:from>
    <xdr:to>
      <xdr:col>72</xdr:col>
      <xdr:colOff>38100</xdr:colOff>
      <xdr:row>76</xdr:row>
      <xdr:rowOff>2344</xdr:rowOff>
    </xdr:to>
    <xdr:sp macro="" textlink="">
      <xdr:nvSpPr>
        <xdr:cNvPr id="630" name="フローチャート: 判断 629"/>
        <xdr:cNvSpPr/>
      </xdr:nvSpPr>
      <xdr:spPr>
        <a:xfrm>
          <a:off x="13652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164919</xdr:rowOff>
    </xdr:from>
    <xdr:ext cx="534377" cy="259045"/>
    <xdr:sp macro="" textlink="">
      <xdr:nvSpPr>
        <xdr:cNvPr id="631" name="テキスト ボックス 630"/>
        <xdr:cNvSpPr txBox="1"/>
      </xdr:nvSpPr>
      <xdr:spPr>
        <a:xfrm>
          <a:off x="13436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40570</xdr:rowOff>
    </xdr:from>
    <xdr:to>
      <xdr:col>67</xdr:col>
      <xdr:colOff>101600</xdr:colOff>
      <xdr:row>75</xdr:row>
      <xdr:rowOff>142170</xdr:rowOff>
    </xdr:to>
    <xdr:sp macro="" textlink="">
      <xdr:nvSpPr>
        <xdr:cNvPr id="632" name="フローチャート: 判断 631"/>
        <xdr:cNvSpPr/>
      </xdr:nvSpPr>
      <xdr:spPr>
        <a:xfrm>
          <a:off x="12763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133297</xdr:rowOff>
    </xdr:from>
    <xdr:ext cx="534377" cy="259045"/>
    <xdr:sp macro="" textlink="">
      <xdr:nvSpPr>
        <xdr:cNvPr id="633" name="テキスト ボックス 632"/>
        <xdr:cNvSpPr txBox="1"/>
      </xdr:nvSpPr>
      <xdr:spPr>
        <a:xfrm>
          <a:off x="12547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29464</xdr:rowOff>
    </xdr:from>
    <xdr:to>
      <xdr:col>85</xdr:col>
      <xdr:colOff>177800</xdr:colOff>
      <xdr:row>72</xdr:row>
      <xdr:rowOff>131064</xdr:rowOff>
    </xdr:to>
    <xdr:sp macro="" textlink="">
      <xdr:nvSpPr>
        <xdr:cNvPr id="639" name="楕円 638"/>
        <xdr:cNvSpPr/>
      </xdr:nvSpPr>
      <xdr:spPr>
        <a:xfrm>
          <a:off x="16268700" y="123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153941</xdr:rowOff>
    </xdr:from>
    <xdr:ext cx="534377" cy="259045"/>
    <xdr:sp macro="" textlink="">
      <xdr:nvSpPr>
        <xdr:cNvPr id="640" name="公債費該当値テキスト"/>
        <xdr:cNvSpPr txBox="1"/>
      </xdr:nvSpPr>
      <xdr:spPr>
        <a:xfrm>
          <a:off x="16370300" y="1232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19158</xdr:rowOff>
    </xdr:from>
    <xdr:to>
      <xdr:col>81</xdr:col>
      <xdr:colOff>101600</xdr:colOff>
      <xdr:row>72</xdr:row>
      <xdr:rowOff>120758</xdr:rowOff>
    </xdr:to>
    <xdr:sp macro="" textlink="">
      <xdr:nvSpPr>
        <xdr:cNvPr id="641" name="楕円 640"/>
        <xdr:cNvSpPr/>
      </xdr:nvSpPr>
      <xdr:spPr>
        <a:xfrm>
          <a:off x="15430500" y="123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137285</xdr:rowOff>
    </xdr:from>
    <xdr:ext cx="534377" cy="259045"/>
    <xdr:sp macro="" textlink="">
      <xdr:nvSpPr>
        <xdr:cNvPr id="642" name="テキスト ボックス 641"/>
        <xdr:cNvSpPr txBox="1"/>
      </xdr:nvSpPr>
      <xdr:spPr>
        <a:xfrm>
          <a:off x="15214111" y="1213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36837</xdr:rowOff>
    </xdr:from>
    <xdr:to>
      <xdr:col>76</xdr:col>
      <xdr:colOff>165100</xdr:colOff>
      <xdr:row>72</xdr:row>
      <xdr:rowOff>138437</xdr:rowOff>
    </xdr:to>
    <xdr:sp macro="" textlink="">
      <xdr:nvSpPr>
        <xdr:cNvPr id="643" name="楕円 642"/>
        <xdr:cNvSpPr/>
      </xdr:nvSpPr>
      <xdr:spPr>
        <a:xfrm>
          <a:off x="14541500" y="1238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154964</xdr:rowOff>
    </xdr:from>
    <xdr:ext cx="534377" cy="259045"/>
    <xdr:sp macro="" textlink="">
      <xdr:nvSpPr>
        <xdr:cNvPr id="644" name="テキスト ボックス 643"/>
        <xdr:cNvSpPr txBox="1"/>
      </xdr:nvSpPr>
      <xdr:spPr>
        <a:xfrm>
          <a:off x="14325111" y="1215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24930</xdr:rowOff>
    </xdr:from>
    <xdr:to>
      <xdr:col>72</xdr:col>
      <xdr:colOff>38100</xdr:colOff>
      <xdr:row>71</xdr:row>
      <xdr:rowOff>126530</xdr:rowOff>
    </xdr:to>
    <xdr:sp macro="" textlink="">
      <xdr:nvSpPr>
        <xdr:cNvPr id="645" name="楕円 644"/>
        <xdr:cNvSpPr/>
      </xdr:nvSpPr>
      <xdr:spPr>
        <a:xfrm>
          <a:off x="13652500" y="121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143057</xdr:rowOff>
    </xdr:from>
    <xdr:ext cx="534377" cy="259045"/>
    <xdr:sp macro="" textlink="">
      <xdr:nvSpPr>
        <xdr:cNvPr id="646" name="テキスト ボックス 645"/>
        <xdr:cNvSpPr txBox="1"/>
      </xdr:nvSpPr>
      <xdr:spPr>
        <a:xfrm>
          <a:off x="13436111" y="119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135154</xdr:rowOff>
    </xdr:from>
    <xdr:to>
      <xdr:col>67</xdr:col>
      <xdr:colOff>101600</xdr:colOff>
      <xdr:row>72</xdr:row>
      <xdr:rowOff>65304</xdr:rowOff>
    </xdr:to>
    <xdr:sp macro="" textlink="">
      <xdr:nvSpPr>
        <xdr:cNvPr id="647" name="楕円 646"/>
        <xdr:cNvSpPr/>
      </xdr:nvSpPr>
      <xdr:spPr>
        <a:xfrm>
          <a:off x="12763500" y="1230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81831</xdr:rowOff>
    </xdr:from>
    <xdr:ext cx="534377" cy="259045"/>
    <xdr:sp macro="" textlink="">
      <xdr:nvSpPr>
        <xdr:cNvPr id="648" name="テキスト ボックス 647"/>
        <xdr:cNvSpPr txBox="1"/>
      </xdr:nvSpPr>
      <xdr:spPr>
        <a:xfrm>
          <a:off x="12547111" y="1208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108305</xdr:rowOff>
    </xdr:from>
    <xdr:to>
      <xdr:col>85</xdr:col>
      <xdr:colOff>126364</xdr:colOff>
      <xdr:row>99</xdr:row>
      <xdr:rowOff>41326</xdr:rowOff>
    </xdr:to>
    <xdr:cxnSp macro="">
      <xdr:nvCxnSpPr>
        <xdr:cNvPr id="672" name="直線コネクタ 671"/>
        <xdr:cNvCxnSpPr/>
      </xdr:nvCxnSpPr>
      <xdr:spPr>
        <a:xfrm flipV="1">
          <a:off x="16317595" y="16053155"/>
          <a:ext cx="1269" cy="96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45153</xdr:rowOff>
    </xdr:from>
    <xdr:ext cx="313932" cy="259045"/>
    <xdr:sp macro="" textlink="">
      <xdr:nvSpPr>
        <xdr:cNvPr id="673" name="積立金最小値テキスト"/>
        <xdr:cNvSpPr txBox="1"/>
      </xdr:nvSpPr>
      <xdr:spPr>
        <a:xfrm>
          <a:off x="16370300" y="17018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41326</xdr:rowOff>
    </xdr:from>
    <xdr:to>
      <xdr:col>86</xdr:col>
      <xdr:colOff>25400</xdr:colOff>
      <xdr:row>99</xdr:row>
      <xdr:rowOff>41326</xdr:rowOff>
    </xdr:to>
    <xdr:cxnSp macro="">
      <xdr:nvCxnSpPr>
        <xdr:cNvPr id="674" name="直線コネクタ 673"/>
        <xdr:cNvCxnSpPr/>
      </xdr:nvCxnSpPr>
      <xdr:spPr>
        <a:xfrm>
          <a:off x="16230600" y="17014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54982</xdr:rowOff>
    </xdr:from>
    <xdr:ext cx="534377" cy="259045"/>
    <xdr:sp macro="" textlink="">
      <xdr:nvSpPr>
        <xdr:cNvPr id="675" name="積立金最大値テキスト"/>
        <xdr:cNvSpPr txBox="1"/>
      </xdr:nvSpPr>
      <xdr:spPr>
        <a:xfrm>
          <a:off x="16370300" y="158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108305</xdr:rowOff>
    </xdr:from>
    <xdr:to>
      <xdr:col>86</xdr:col>
      <xdr:colOff>25400</xdr:colOff>
      <xdr:row>93</xdr:row>
      <xdr:rowOff>108305</xdr:rowOff>
    </xdr:to>
    <xdr:cxnSp macro="">
      <xdr:nvCxnSpPr>
        <xdr:cNvPr id="676" name="直線コネクタ 675"/>
        <xdr:cNvCxnSpPr/>
      </xdr:nvCxnSpPr>
      <xdr:spPr>
        <a:xfrm>
          <a:off x="16230600" y="1605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154254</xdr:rowOff>
    </xdr:from>
    <xdr:to>
      <xdr:col>85</xdr:col>
      <xdr:colOff>127000</xdr:colOff>
      <xdr:row>97</xdr:row>
      <xdr:rowOff>24371</xdr:rowOff>
    </xdr:to>
    <xdr:cxnSp macro="">
      <xdr:nvCxnSpPr>
        <xdr:cNvPr id="677" name="直線コネクタ 676"/>
        <xdr:cNvCxnSpPr/>
      </xdr:nvCxnSpPr>
      <xdr:spPr>
        <a:xfrm flipV="1">
          <a:off x="15481300" y="16442004"/>
          <a:ext cx="838200" cy="2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43972</xdr:rowOff>
    </xdr:from>
    <xdr:ext cx="469744" cy="259045"/>
    <xdr:sp macro="" textlink="">
      <xdr:nvSpPr>
        <xdr:cNvPr id="678" name="積立金平均値テキスト"/>
        <xdr:cNvSpPr txBox="1"/>
      </xdr:nvSpPr>
      <xdr:spPr>
        <a:xfrm>
          <a:off x="16370300" y="1667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65545</xdr:rowOff>
    </xdr:from>
    <xdr:to>
      <xdr:col>85</xdr:col>
      <xdr:colOff>177800</xdr:colOff>
      <xdr:row>97</xdr:row>
      <xdr:rowOff>167145</xdr:rowOff>
    </xdr:to>
    <xdr:sp macro="" textlink="">
      <xdr:nvSpPr>
        <xdr:cNvPr id="679" name="フローチャート: 判断 678"/>
        <xdr:cNvSpPr/>
      </xdr:nvSpPr>
      <xdr:spPr>
        <a:xfrm>
          <a:off x="16268700" y="166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24371</xdr:rowOff>
    </xdr:from>
    <xdr:to>
      <xdr:col>81</xdr:col>
      <xdr:colOff>50800</xdr:colOff>
      <xdr:row>97</xdr:row>
      <xdr:rowOff>166903</xdr:rowOff>
    </xdr:to>
    <xdr:cxnSp macro="">
      <xdr:nvCxnSpPr>
        <xdr:cNvPr id="680" name="直線コネクタ 679"/>
        <xdr:cNvCxnSpPr/>
      </xdr:nvCxnSpPr>
      <xdr:spPr>
        <a:xfrm flipV="1">
          <a:off x="14592300" y="16655021"/>
          <a:ext cx="889000" cy="1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50800</xdr:rowOff>
    </xdr:from>
    <xdr:to>
      <xdr:col>81</xdr:col>
      <xdr:colOff>101600</xdr:colOff>
      <xdr:row>97</xdr:row>
      <xdr:rowOff>152400</xdr:rowOff>
    </xdr:to>
    <xdr:sp macro="" textlink="">
      <xdr:nvSpPr>
        <xdr:cNvPr id="681" name="フローチャート: 判断 680"/>
        <xdr:cNvSpPr/>
      </xdr:nvSpPr>
      <xdr:spPr>
        <a:xfrm>
          <a:off x="15430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143527</xdr:rowOff>
    </xdr:from>
    <xdr:ext cx="469744" cy="259045"/>
    <xdr:sp macro="" textlink="">
      <xdr:nvSpPr>
        <xdr:cNvPr id="682" name="テキスト ボックス 681"/>
        <xdr:cNvSpPr txBox="1"/>
      </xdr:nvSpPr>
      <xdr:spPr>
        <a:xfrm>
          <a:off x="15246428" y="1677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111888</xdr:rowOff>
    </xdr:from>
    <xdr:to>
      <xdr:col>76</xdr:col>
      <xdr:colOff>114300</xdr:colOff>
      <xdr:row>97</xdr:row>
      <xdr:rowOff>166903</xdr:rowOff>
    </xdr:to>
    <xdr:cxnSp macro="">
      <xdr:nvCxnSpPr>
        <xdr:cNvPr id="683" name="直線コネクタ 682"/>
        <xdr:cNvCxnSpPr/>
      </xdr:nvCxnSpPr>
      <xdr:spPr>
        <a:xfrm>
          <a:off x="13703300" y="16742538"/>
          <a:ext cx="889000" cy="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138545</xdr:rowOff>
    </xdr:from>
    <xdr:to>
      <xdr:col>76</xdr:col>
      <xdr:colOff>165100</xdr:colOff>
      <xdr:row>98</xdr:row>
      <xdr:rowOff>68695</xdr:rowOff>
    </xdr:to>
    <xdr:sp macro="" textlink="">
      <xdr:nvSpPr>
        <xdr:cNvPr id="684" name="フローチャート: 判断 683"/>
        <xdr:cNvSpPr/>
      </xdr:nvSpPr>
      <xdr:spPr>
        <a:xfrm>
          <a:off x="14541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59822</xdr:rowOff>
    </xdr:from>
    <xdr:ext cx="469744" cy="259045"/>
    <xdr:sp macro="" textlink="">
      <xdr:nvSpPr>
        <xdr:cNvPr id="685" name="テキスト ボックス 684"/>
        <xdr:cNvSpPr txBox="1"/>
      </xdr:nvSpPr>
      <xdr:spPr>
        <a:xfrm>
          <a:off x="14357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123165</xdr:rowOff>
    </xdr:from>
    <xdr:to>
      <xdr:col>71</xdr:col>
      <xdr:colOff>177800</xdr:colOff>
      <xdr:row>97</xdr:row>
      <xdr:rowOff>111888</xdr:rowOff>
    </xdr:to>
    <xdr:cxnSp macro="">
      <xdr:nvCxnSpPr>
        <xdr:cNvPr id="686" name="直線コネクタ 685"/>
        <xdr:cNvCxnSpPr/>
      </xdr:nvCxnSpPr>
      <xdr:spPr>
        <a:xfrm>
          <a:off x="12814300" y="15725115"/>
          <a:ext cx="889000" cy="10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119532</xdr:rowOff>
    </xdr:from>
    <xdr:to>
      <xdr:col>72</xdr:col>
      <xdr:colOff>38100</xdr:colOff>
      <xdr:row>98</xdr:row>
      <xdr:rowOff>49682</xdr:rowOff>
    </xdr:to>
    <xdr:sp macro="" textlink="">
      <xdr:nvSpPr>
        <xdr:cNvPr id="687" name="フローチャート: 判断 686"/>
        <xdr:cNvSpPr/>
      </xdr:nvSpPr>
      <xdr:spPr>
        <a:xfrm>
          <a:off x="13652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40809</xdr:rowOff>
    </xdr:from>
    <xdr:ext cx="469744" cy="259045"/>
    <xdr:sp macro="" textlink="">
      <xdr:nvSpPr>
        <xdr:cNvPr id="688" name="テキスト ボックス 687"/>
        <xdr:cNvSpPr txBox="1"/>
      </xdr:nvSpPr>
      <xdr:spPr>
        <a:xfrm>
          <a:off x="13468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57658</xdr:rowOff>
    </xdr:from>
    <xdr:to>
      <xdr:col>67</xdr:col>
      <xdr:colOff>101600</xdr:colOff>
      <xdr:row>97</xdr:row>
      <xdr:rowOff>159258</xdr:rowOff>
    </xdr:to>
    <xdr:sp macro="" textlink="">
      <xdr:nvSpPr>
        <xdr:cNvPr id="689" name="フローチャート: 判断 688"/>
        <xdr:cNvSpPr/>
      </xdr:nvSpPr>
      <xdr:spPr>
        <a:xfrm>
          <a:off x="12763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150385</xdr:rowOff>
    </xdr:from>
    <xdr:ext cx="469744" cy="259045"/>
    <xdr:sp macro="" textlink="">
      <xdr:nvSpPr>
        <xdr:cNvPr id="690" name="テキスト ボックス 689"/>
        <xdr:cNvSpPr txBox="1"/>
      </xdr:nvSpPr>
      <xdr:spPr>
        <a:xfrm>
          <a:off x="12579428" y="167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103454</xdr:rowOff>
    </xdr:from>
    <xdr:to>
      <xdr:col>85</xdr:col>
      <xdr:colOff>177800</xdr:colOff>
      <xdr:row>96</xdr:row>
      <xdr:rowOff>33604</xdr:rowOff>
    </xdr:to>
    <xdr:sp macro="" textlink="">
      <xdr:nvSpPr>
        <xdr:cNvPr id="696" name="楕円 695"/>
        <xdr:cNvSpPr/>
      </xdr:nvSpPr>
      <xdr:spPr>
        <a:xfrm>
          <a:off x="16268700" y="163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126331</xdr:rowOff>
    </xdr:from>
    <xdr:ext cx="534377" cy="259045"/>
    <xdr:sp macro="" textlink="">
      <xdr:nvSpPr>
        <xdr:cNvPr id="697" name="積立金該当値テキスト"/>
        <xdr:cNvSpPr txBox="1"/>
      </xdr:nvSpPr>
      <xdr:spPr>
        <a:xfrm>
          <a:off x="16370300"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145021</xdr:rowOff>
    </xdr:from>
    <xdr:to>
      <xdr:col>81</xdr:col>
      <xdr:colOff>101600</xdr:colOff>
      <xdr:row>97</xdr:row>
      <xdr:rowOff>75171</xdr:rowOff>
    </xdr:to>
    <xdr:sp macro="" textlink="">
      <xdr:nvSpPr>
        <xdr:cNvPr id="698" name="楕円 697"/>
        <xdr:cNvSpPr/>
      </xdr:nvSpPr>
      <xdr:spPr>
        <a:xfrm>
          <a:off x="15430500" y="166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91698</xdr:rowOff>
    </xdr:from>
    <xdr:ext cx="469744" cy="259045"/>
    <xdr:sp macro="" textlink="">
      <xdr:nvSpPr>
        <xdr:cNvPr id="699" name="テキスト ボックス 698"/>
        <xdr:cNvSpPr txBox="1"/>
      </xdr:nvSpPr>
      <xdr:spPr>
        <a:xfrm>
          <a:off x="15246428" y="1637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116103</xdr:rowOff>
    </xdr:from>
    <xdr:to>
      <xdr:col>76</xdr:col>
      <xdr:colOff>165100</xdr:colOff>
      <xdr:row>98</xdr:row>
      <xdr:rowOff>46253</xdr:rowOff>
    </xdr:to>
    <xdr:sp macro="" textlink="">
      <xdr:nvSpPr>
        <xdr:cNvPr id="700" name="楕円 699"/>
        <xdr:cNvSpPr/>
      </xdr:nvSpPr>
      <xdr:spPr>
        <a:xfrm>
          <a:off x="14541500" y="167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62780</xdr:rowOff>
    </xdr:from>
    <xdr:ext cx="469744" cy="259045"/>
    <xdr:sp macro="" textlink="">
      <xdr:nvSpPr>
        <xdr:cNvPr id="701" name="テキスト ボックス 700"/>
        <xdr:cNvSpPr txBox="1"/>
      </xdr:nvSpPr>
      <xdr:spPr>
        <a:xfrm>
          <a:off x="14357428" y="1652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61088</xdr:rowOff>
    </xdr:from>
    <xdr:to>
      <xdr:col>72</xdr:col>
      <xdr:colOff>38100</xdr:colOff>
      <xdr:row>97</xdr:row>
      <xdr:rowOff>162688</xdr:rowOff>
    </xdr:to>
    <xdr:sp macro="" textlink="">
      <xdr:nvSpPr>
        <xdr:cNvPr id="702" name="楕円 701"/>
        <xdr:cNvSpPr/>
      </xdr:nvSpPr>
      <xdr:spPr>
        <a:xfrm>
          <a:off x="13652500" y="166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7765</xdr:rowOff>
    </xdr:from>
    <xdr:ext cx="469744" cy="259045"/>
    <xdr:sp macro="" textlink="">
      <xdr:nvSpPr>
        <xdr:cNvPr id="703" name="テキスト ボックス 702"/>
        <xdr:cNvSpPr txBox="1"/>
      </xdr:nvSpPr>
      <xdr:spPr>
        <a:xfrm>
          <a:off x="13468428" y="1646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72365</xdr:rowOff>
    </xdr:from>
    <xdr:to>
      <xdr:col>67</xdr:col>
      <xdr:colOff>101600</xdr:colOff>
      <xdr:row>92</xdr:row>
      <xdr:rowOff>2515</xdr:rowOff>
    </xdr:to>
    <xdr:sp macro="" textlink="">
      <xdr:nvSpPr>
        <xdr:cNvPr id="704" name="楕円 703"/>
        <xdr:cNvSpPr/>
      </xdr:nvSpPr>
      <xdr:spPr>
        <a:xfrm>
          <a:off x="12763500" y="156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19042</xdr:rowOff>
    </xdr:from>
    <xdr:ext cx="534377" cy="259045"/>
    <xdr:sp macro="" textlink="">
      <xdr:nvSpPr>
        <xdr:cNvPr id="705" name="テキスト ボックス 704"/>
        <xdr:cNvSpPr txBox="1"/>
      </xdr:nvSpPr>
      <xdr:spPr>
        <a:xfrm>
          <a:off x="12547111" y="1544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29" name="直線コネクタ 728"/>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32"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33" name="直線コネクタ 732"/>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142113</xdr:rowOff>
    </xdr:from>
    <xdr:to>
      <xdr:col>116</xdr:col>
      <xdr:colOff>63500</xdr:colOff>
      <xdr:row>38</xdr:row>
      <xdr:rowOff>142367</xdr:rowOff>
    </xdr:to>
    <xdr:cxnSp macro="">
      <xdr:nvCxnSpPr>
        <xdr:cNvPr id="734" name="直線コネクタ 733"/>
        <xdr:cNvCxnSpPr/>
      </xdr:nvCxnSpPr>
      <xdr:spPr>
        <a:xfrm>
          <a:off x="21323300" y="6657213"/>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35" name="投資及び出資金平均値テキスト"/>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36" name="フローチャート: 判断 735"/>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136398</xdr:rowOff>
    </xdr:from>
    <xdr:to>
      <xdr:col>111</xdr:col>
      <xdr:colOff>177800</xdr:colOff>
      <xdr:row>38</xdr:row>
      <xdr:rowOff>142113</xdr:rowOff>
    </xdr:to>
    <xdr:cxnSp macro="">
      <xdr:nvCxnSpPr>
        <xdr:cNvPr id="737" name="直線コネクタ 736"/>
        <xdr:cNvCxnSpPr/>
      </xdr:nvCxnSpPr>
      <xdr:spPr>
        <a:xfrm>
          <a:off x="20434300" y="665149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38" name="フローチャート: 判断 737"/>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39" name="テキスト ボックス 738"/>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136398</xdr:rowOff>
    </xdr:from>
    <xdr:to>
      <xdr:col>107</xdr:col>
      <xdr:colOff>50800</xdr:colOff>
      <xdr:row>39</xdr:row>
      <xdr:rowOff>17018</xdr:rowOff>
    </xdr:to>
    <xdr:cxnSp macro="">
      <xdr:nvCxnSpPr>
        <xdr:cNvPr id="740" name="直線コネクタ 739"/>
        <xdr:cNvCxnSpPr/>
      </xdr:nvCxnSpPr>
      <xdr:spPr>
        <a:xfrm flipV="1">
          <a:off x="19545300" y="6651498"/>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41" name="フローチャート: 判断 740"/>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42" name="テキスト ボックス 741"/>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1143</xdr:rowOff>
    </xdr:from>
    <xdr:to>
      <xdr:col>102</xdr:col>
      <xdr:colOff>114300</xdr:colOff>
      <xdr:row>39</xdr:row>
      <xdr:rowOff>17018</xdr:rowOff>
    </xdr:to>
    <xdr:cxnSp macro="">
      <xdr:nvCxnSpPr>
        <xdr:cNvPr id="743" name="直線コネクタ 742"/>
        <xdr:cNvCxnSpPr/>
      </xdr:nvCxnSpPr>
      <xdr:spPr>
        <a:xfrm>
          <a:off x="18656300" y="6687693"/>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44" name="フローチャート: 判断 743"/>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45" name="テキスト ボックス 744"/>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46" name="フローチャート: 判断 745"/>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47" name="テキスト ボックス 746"/>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91567</xdr:rowOff>
    </xdr:from>
    <xdr:to>
      <xdr:col>116</xdr:col>
      <xdr:colOff>114300</xdr:colOff>
      <xdr:row>39</xdr:row>
      <xdr:rowOff>21717</xdr:rowOff>
    </xdr:to>
    <xdr:sp macro="" textlink="">
      <xdr:nvSpPr>
        <xdr:cNvPr id="753" name="楕円 752"/>
        <xdr:cNvSpPr/>
      </xdr:nvSpPr>
      <xdr:spPr>
        <a:xfrm>
          <a:off x="221107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6494</xdr:rowOff>
    </xdr:from>
    <xdr:ext cx="378565" cy="259045"/>
    <xdr:sp macro="" textlink="">
      <xdr:nvSpPr>
        <xdr:cNvPr id="754" name="投資及び出資金該当値テキスト"/>
        <xdr:cNvSpPr txBox="1"/>
      </xdr:nvSpPr>
      <xdr:spPr>
        <a:xfrm>
          <a:off x="22212300" y="652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91313</xdr:rowOff>
    </xdr:from>
    <xdr:to>
      <xdr:col>112</xdr:col>
      <xdr:colOff>38100</xdr:colOff>
      <xdr:row>39</xdr:row>
      <xdr:rowOff>21463</xdr:rowOff>
    </xdr:to>
    <xdr:sp macro="" textlink="">
      <xdr:nvSpPr>
        <xdr:cNvPr id="755" name="楕円 754"/>
        <xdr:cNvSpPr/>
      </xdr:nvSpPr>
      <xdr:spPr>
        <a:xfrm>
          <a:off x="21272500" y="66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12590</xdr:rowOff>
    </xdr:from>
    <xdr:ext cx="378565" cy="259045"/>
    <xdr:sp macro="" textlink="">
      <xdr:nvSpPr>
        <xdr:cNvPr id="756" name="テキスト ボックス 755"/>
        <xdr:cNvSpPr txBox="1"/>
      </xdr:nvSpPr>
      <xdr:spPr>
        <a:xfrm>
          <a:off x="21134017" y="6699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85598</xdr:rowOff>
    </xdr:from>
    <xdr:to>
      <xdr:col>107</xdr:col>
      <xdr:colOff>101600</xdr:colOff>
      <xdr:row>39</xdr:row>
      <xdr:rowOff>15748</xdr:rowOff>
    </xdr:to>
    <xdr:sp macro="" textlink="">
      <xdr:nvSpPr>
        <xdr:cNvPr id="757" name="楕円 756"/>
        <xdr:cNvSpPr/>
      </xdr:nvSpPr>
      <xdr:spPr>
        <a:xfrm>
          <a:off x="20383500" y="66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6875</xdr:rowOff>
    </xdr:from>
    <xdr:ext cx="378565" cy="259045"/>
    <xdr:sp macro="" textlink="">
      <xdr:nvSpPr>
        <xdr:cNvPr id="758" name="テキスト ボックス 757"/>
        <xdr:cNvSpPr txBox="1"/>
      </xdr:nvSpPr>
      <xdr:spPr>
        <a:xfrm>
          <a:off x="20245017" y="66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137668</xdr:rowOff>
    </xdr:from>
    <xdr:to>
      <xdr:col>102</xdr:col>
      <xdr:colOff>165100</xdr:colOff>
      <xdr:row>39</xdr:row>
      <xdr:rowOff>67818</xdr:rowOff>
    </xdr:to>
    <xdr:sp macro="" textlink="">
      <xdr:nvSpPr>
        <xdr:cNvPr id="759" name="楕円 758"/>
        <xdr:cNvSpPr/>
      </xdr:nvSpPr>
      <xdr:spPr>
        <a:xfrm>
          <a:off x="19494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58945</xdr:rowOff>
    </xdr:from>
    <xdr:ext cx="378565" cy="259045"/>
    <xdr:sp macro="" textlink="">
      <xdr:nvSpPr>
        <xdr:cNvPr id="760" name="テキスト ボックス 759"/>
        <xdr:cNvSpPr txBox="1"/>
      </xdr:nvSpPr>
      <xdr:spPr>
        <a:xfrm>
          <a:off x="19356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121793</xdr:rowOff>
    </xdr:from>
    <xdr:to>
      <xdr:col>98</xdr:col>
      <xdr:colOff>38100</xdr:colOff>
      <xdr:row>39</xdr:row>
      <xdr:rowOff>51943</xdr:rowOff>
    </xdr:to>
    <xdr:sp macro="" textlink="">
      <xdr:nvSpPr>
        <xdr:cNvPr id="761" name="楕円 760"/>
        <xdr:cNvSpPr/>
      </xdr:nvSpPr>
      <xdr:spPr>
        <a:xfrm>
          <a:off x="18605500" y="66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43070</xdr:rowOff>
    </xdr:from>
    <xdr:ext cx="378565" cy="259045"/>
    <xdr:sp macro="" textlink="">
      <xdr:nvSpPr>
        <xdr:cNvPr id="762" name="テキスト ボックス 761"/>
        <xdr:cNvSpPr txBox="1"/>
      </xdr:nvSpPr>
      <xdr:spPr>
        <a:xfrm>
          <a:off x="18467017" y="6729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84" name="直線コネクタ 783"/>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787"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788" name="直線コネクタ 787"/>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168092</xdr:rowOff>
    </xdr:from>
    <xdr:to>
      <xdr:col>116</xdr:col>
      <xdr:colOff>63500</xdr:colOff>
      <xdr:row>54</xdr:row>
      <xdr:rowOff>164617</xdr:rowOff>
    </xdr:to>
    <xdr:cxnSp macro="">
      <xdr:nvCxnSpPr>
        <xdr:cNvPr id="789" name="直線コネクタ 788"/>
        <xdr:cNvCxnSpPr/>
      </xdr:nvCxnSpPr>
      <xdr:spPr>
        <a:xfrm>
          <a:off x="21323300" y="9254942"/>
          <a:ext cx="838200" cy="1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24213</xdr:rowOff>
    </xdr:from>
    <xdr:ext cx="469744" cy="259045"/>
    <xdr:sp macro="" textlink="">
      <xdr:nvSpPr>
        <xdr:cNvPr id="790" name="貸付金平均値テキスト"/>
        <xdr:cNvSpPr txBox="1"/>
      </xdr:nvSpPr>
      <xdr:spPr>
        <a:xfrm>
          <a:off x="22212300" y="979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791" name="フローチャート: 判断 790"/>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151450</xdr:rowOff>
    </xdr:from>
    <xdr:to>
      <xdr:col>111</xdr:col>
      <xdr:colOff>177800</xdr:colOff>
      <xdr:row>53</xdr:row>
      <xdr:rowOff>168092</xdr:rowOff>
    </xdr:to>
    <xdr:cxnSp macro="">
      <xdr:nvCxnSpPr>
        <xdr:cNvPr id="792" name="直線コネクタ 791"/>
        <xdr:cNvCxnSpPr/>
      </xdr:nvCxnSpPr>
      <xdr:spPr>
        <a:xfrm>
          <a:off x="20434300" y="9066850"/>
          <a:ext cx="889000" cy="1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793" name="フローチャート: 判断 792"/>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96862</xdr:rowOff>
    </xdr:from>
    <xdr:ext cx="469744" cy="259045"/>
    <xdr:sp macro="" textlink="">
      <xdr:nvSpPr>
        <xdr:cNvPr id="794" name="テキスト ボックス 793"/>
        <xdr:cNvSpPr txBox="1"/>
      </xdr:nvSpPr>
      <xdr:spPr>
        <a:xfrm>
          <a:off x="21088428"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78984</xdr:rowOff>
    </xdr:from>
    <xdr:to>
      <xdr:col>107</xdr:col>
      <xdr:colOff>50800</xdr:colOff>
      <xdr:row>52</xdr:row>
      <xdr:rowOff>151450</xdr:rowOff>
    </xdr:to>
    <xdr:cxnSp macro="">
      <xdr:nvCxnSpPr>
        <xdr:cNvPr id="795" name="直線コネクタ 794"/>
        <xdr:cNvCxnSpPr/>
      </xdr:nvCxnSpPr>
      <xdr:spPr>
        <a:xfrm>
          <a:off x="19545300" y="8822934"/>
          <a:ext cx="889000" cy="2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796" name="フローチャート: 判断 795"/>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56171</xdr:rowOff>
    </xdr:from>
    <xdr:ext cx="469744" cy="259045"/>
    <xdr:sp macro="" textlink="">
      <xdr:nvSpPr>
        <xdr:cNvPr id="797" name="テキスト ボックス 796"/>
        <xdr:cNvSpPr txBox="1"/>
      </xdr:nvSpPr>
      <xdr:spPr>
        <a:xfrm>
          <a:off x="20199428" y="98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8255</xdr:rowOff>
    </xdr:from>
    <xdr:to>
      <xdr:col>102</xdr:col>
      <xdr:colOff>114300</xdr:colOff>
      <xdr:row>51</xdr:row>
      <xdr:rowOff>78984</xdr:rowOff>
    </xdr:to>
    <xdr:cxnSp macro="">
      <xdr:nvCxnSpPr>
        <xdr:cNvPr id="798" name="直線コネクタ 797"/>
        <xdr:cNvCxnSpPr/>
      </xdr:nvCxnSpPr>
      <xdr:spPr>
        <a:xfrm>
          <a:off x="18656300" y="8580755"/>
          <a:ext cx="889000" cy="24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799" name="フローチャート: 判断 798"/>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25173</xdr:rowOff>
    </xdr:from>
    <xdr:ext cx="469744" cy="259045"/>
    <xdr:sp macro="" textlink="">
      <xdr:nvSpPr>
        <xdr:cNvPr id="800" name="テキスト ボックス 799"/>
        <xdr:cNvSpPr txBox="1"/>
      </xdr:nvSpPr>
      <xdr:spPr>
        <a:xfrm>
          <a:off x="19310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01" name="フローチャート: 判断 800"/>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137233</xdr:rowOff>
    </xdr:from>
    <xdr:ext cx="469744" cy="259045"/>
    <xdr:sp macro="" textlink="">
      <xdr:nvSpPr>
        <xdr:cNvPr id="802" name="テキスト ボックス 801"/>
        <xdr:cNvSpPr txBox="1"/>
      </xdr:nvSpPr>
      <xdr:spPr>
        <a:xfrm>
          <a:off x="18421428" y="97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113817</xdr:rowOff>
    </xdr:from>
    <xdr:to>
      <xdr:col>116</xdr:col>
      <xdr:colOff>114300</xdr:colOff>
      <xdr:row>55</xdr:row>
      <xdr:rowOff>43967</xdr:rowOff>
    </xdr:to>
    <xdr:sp macro="" textlink="">
      <xdr:nvSpPr>
        <xdr:cNvPr id="808" name="楕円 807"/>
        <xdr:cNvSpPr/>
      </xdr:nvSpPr>
      <xdr:spPr>
        <a:xfrm>
          <a:off x="22110700" y="93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136694</xdr:rowOff>
    </xdr:from>
    <xdr:ext cx="534377" cy="259045"/>
    <xdr:sp macro="" textlink="">
      <xdr:nvSpPr>
        <xdr:cNvPr id="809" name="貸付金該当値テキスト"/>
        <xdr:cNvSpPr txBox="1"/>
      </xdr:nvSpPr>
      <xdr:spPr>
        <a:xfrm>
          <a:off x="22212300" y="92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117292</xdr:rowOff>
    </xdr:from>
    <xdr:to>
      <xdr:col>112</xdr:col>
      <xdr:colOff>38100</xdr:colOff>
      <xdr:row>54</xdr:row>
      <xdr:rowOff>47442</xdr:rowOff>
    </xdr:to>
    <xdr:sp macro="" textlink="">
      <xdr:nvSpPr>
        <xdr:cNvPr id="810" name="楕円 809"/>
        <xdr:cNvSpPr/>
      </xdr:nvSpPr>
      <xdr:spPr>
        <a:xfrm>
          <a:off x="21272500" y="92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63969</xdr:rowOff>
    </xdr:from>
    <xdr:ext cx="534377" cy="259045"/>
    <xdr:sp macro="" textlink="">
      <xdr:nvSpPr>
        <xdr:cNvPr id="811" name="テキスト ボックス 810"/>
        <xdr:cNvSpPr txBox="1"/>
      </xdr:nvSpPr>
      <xdr:spPr>
        <a:xfrm>
          <a:off x="21056111" y="89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100650</xdr:rowOff>
    </xdr:from>
    <xdr:to>
      <xdr:col>107</xdr:col>
      <xdr:colOff>101600</xdr:colOff>
      <xdr:row>53</xdr:row>
      <xdr:rowOff>30800</xdr:rowOff>
    </xdr:to>
    <xdr:sp macro="" textlink="">
      <xdr:nvSpPr>
        <xdr:cNvPr id="812" name="楕円 811"/>
        <xdr:cNvSpPr/>
      </xdr:nvSpPr>
      <xdr:spPr>
        <a:xfrm>
          <a:off x="20383500" y="901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47327</xdr:rowOff>
    </xdr:from>
    <xdr:ext cx="534377" cy="259045"/>
    <xdr:sp macro="" textlink="">
      <xdr:nvSpPr>
        <xdr:cNvPr id="813" name="テキスト ボックス 812"/>
        <xdr:cNvSpPr txBox="1"/>
      </xdr:nvSpPr>
      <xdr:spPr>
        <a:xfrm>
          <a:off x="20167111" y="879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28184</xdr:rowOff>
    </xdr:from>
    <xdr:to>
      <xdr:col>102</xdr:col>
      <xdr:colOff>165100</xdr:colOff>
      <xdr:row>51</xdr:row>
      <xdr:rowOff>129784</xdr:rowOff>
    </xdr:to>
    <xdr:sp macro="" textlink="">
      <xdr:nvSpPr>
        <xdr:cNvPr id="814" name="楕円 813"/>
        <xdr:cNvSpPr/>
      </xdr:nvSpPr>
      <xdr:spPr>
        <a:xfrm>
          <a:off x="19494500" y="87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146311</xdr:rowOff>
    </xdr:from>
    <xdr:ext cx="534377" cy="259045"/>
    <xdr:sp macro="" textlink="">
      <xdr:nvSpPr>
        <xdr:cNvPr id="815" name="テキスト ボックス 814"/>
        <xdr:cNvSpPr txBox="1"/>
      </xdr:nvSpPr>
      <xdr:spPr>
        <a:xfrm>
          <a:off x="19278111" y="85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128905</xdr:rowOff>
    </xdr:from>
    <xdr:to>
      <xdr:col>98</xdr:col>
      <xdr:colOff>38100</xdr:colOff>
      <xdr:row>50</xdr:row>
      <xdr:rowOff>59055</xdr:rowOff>
    </xdr:to>
    <xdr:sp macro="" textlink="">
      <xdr:nvSpPr>
        <xdr:cNvPr id="816" name="楕円 815"/>
        <xdr:cNvSpPr/>
      </xdr:nvSpPr>
      <xdr:spPr>
        <a:xfrm>
          <a:off x="18605500" y="852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75582</xdr:rowOff>
    </xdr:from>
    <xdr:ext cx="534377" cy="259045"/>
    <xdr:sp macro="" textlink="">
      <xdr:nvSpPr>
        <xdr:cNvPr id="817" name="テキスト ボックス 816"/>
        <xdr:cNvSpPr txBox="1"/>
      </xdr:nvSpPr>
      <xdr:spPr>
        <a:xfrm>
          <a:off x="18389111" y="83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8" name="テキスト ボックス 83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42" name="直線コネクタ 841"/>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43"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44" name="直線コネクタ 843"/>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45"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46" name="直線コネクタ 845"/>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71386</xdr:rowOff>
    </xdr:from>
    <xdr:to>
      <xdr:col>116</xdr:col>
      <xdr:colOff>63500</xdr:colOff>
      <xdr:row>71</xdr:row>
      <xdr:rowOff>4102</xdr:rowOff>
    </xdr:to>
    <xdr:cxnSp macro="">
      <xdr:nvCxnSpPr>
        <xdr:cNvPr id="847" name="直線コネクタ 846"/>
        <xdr:cNvCxnSpPr/>
      </xdr:nvCxnSpPr>
      <xdr:spPr>
        <a:xfrm flipV="1">
          <a:off x="21323300" y="12072886"/>
          <a:ext cx="838200" cy="10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5720</xdr:rowOff>
    </xdr:from>
    <xdr:ext cx="534377" cy="259045"/>
    <xdr:sp macro="" textlink="">
      <xdr:nvSpPr>
        <xdr:cNvPr id="848" name="繰出金平均値テキスト"/>
        <xdr:cNvSpPr txBox="1"/>
      </xdr:nvSpPr>
      <xdr:spPr>
        <a:xfrm>
          <a:off x="22212300" y="1303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49" name="フローチャート: 判断 848"/>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4102</xdr:rowOff>
    </xdr:from>
    <xdr:to>
      <xdr:col>111</xdr:col>
      <xdr:colOff>177800</xdr:colOff>
      <xdr:row>71</xdr:row>
      <xdr:rowOff>44869</xdr:rowOff>
    </xdr:to>
    <xdr:cxnSp macro="">
      <xdr:nvCxnSpPr>
        <xdr:cNvPr id="850" name="直線コネクタ 849"/>
        <xdr:cNvCxnSpPr/>
      </xdr:nvCxnSpPr>
      <xdr:spPr>
        <a:xfrm flipV="1">
          <a:off x="20434300" y="12177052"/>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51" name="フローチャート: 判断 850"/>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139222</xdr:rowOff>
    </xdr:from>
    <xdr:ext cx="534377" cy="259045"/>
    <xdr:sp macro="" textlink="">
      <xdr:nvSpPr>
        <xdr:cNvPr id="852" name="テキスト ボックス 851"/>
        <xdr:cNvSpPr txBox="1"/>
      </xdr:nvSpPr>
      <xdr:spPr>
        <a:xfrm>
          <a:off x="2105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44869</xdr:rowOff>
    </xdr:from>
    <xdr:to>
      <xdr:col>107</xdr:col>
      <xdr:colOff>50800</xdr:colOff>
      <xdr:row>71</xdr:row>
      <xdr:rowOff>126936</xdr:rowOff>
    </xdr:to>
    <xdr:cxnSp macro="">
      <xdr:nvCxnSpPr>
        <xdr:cNvPr id="853" name="直線コネクタ 852"/>
        <xdr:cNvCxnSpPr/>
      </xdr:nvCxnSpPr>
      <xdr:spPr>
        <a:xfrm flipV="1">
          <a:off x="19545300" y="12217819"/>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54" name="フローチャート: 判断 853"/>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120057</xdr:rowOff>
    </xdr:from>
    <xdr:ext cx="534377" cy="259045"/>
    <xdr:sp macro="" textlink="">
      <xdr:nvSpPr>
        <xdr:cNvPr id="855" name="テキスト ボックス 854"/>
        <xdr:cNvSpPr txBox="1"/>
      </xdr:nvSpPr>
      <xdr:spPr>
        <a:xfrm>
          <a:off x="20167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126936</xdr:rowOff>
    </xdr:from>
    <xdr:to>
      <xdr:col>102</xdr:col>
      <xdr:colOff>114300</xdr:colOff>
      <xdr:row>71</xdr:row>
      <xdr:rowOff>167246</xdr:rowOff>
    </xdr:to>
    <xdr:cxnSp macro="">
      <xdr:nvCxnSpPr>
        <xdr:cNvPr id="856" name="直線コネクタ 855"/>
        <xdr:cNvCxnSpPr/>
      </xdr:nvCxnSpPr>
      <xdr:spPr>
        <a:xfrm flipV="1">
          <a:off x="18656300" y="12299886"/>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57" name="フローチャート: 判断 856"/>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58" name="テキスト ボックス 857"/>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59" name="フローチャート: 判断 858"/>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18750</xdr:rowOff>
    </xdr:from>
    <xdr:ext cx="534377" cy="259045"/>
    <xdr:sp macro="" textlink="">
      <xdr:nvSpPr>
        <xdr:cNvPr id="860" name="テキスト ボックス 859"/>
        <xdr:cNvSpPr txBox="1"/>
      </xdr:nvSpPr>
      <xdr:spPr>
        <a:xfrm>
          <a:off x="18389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20586</xdr:rowOff>
    </xdr:from>
    <xdr:to>
      <xdr:col>116</xdr:col>
      <xdr:colOff>114300</xdr:colOff>
      <xdr:row>70</xdr:row>
      <xdr:rowOff>122186</xdr:rowOff>
    </xdr:to>
    <xdr:sp macro="" textlink="">
      <xdr:nvSpPr>
        <xdr:cNvPr id="866" name="楕円 865"/>
        <xdr:cNvSpPr/>
      </xdr:nvSpPr>
      <xdr:spPr>
        <a:xfrm>
          <a:off x="22110700" y="120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145063</xdr:rowOff>
    </xdr:from>
    <xdr:ext cx="534377" cy="259045"/>
    <xdr:sp macro="" textlink="">
      <xdr:nvSpPr>
        <xdr:cNvPr id="867" name="繰出金該当値テキスト"/>
        <xdr:cNvSpPr txBox="1"/>
      </xdr:nvSpPr>
      <xdr:spPr>
        <a:xfrm>
          <a:off x="22212300" y="119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124752</xdr:rowOff>
    </xdr:from>
    <xdr:to>
      <xdr:col>112</xdr:col>
      <xdr:colOff>38100</xdr:colOff>
      <xdr:row>71</xdr:row>
      <xdr:rowOff>54902</xdr:rowOff>
    </xdr:to>
    <xdr:sp macro="" textlink="">
      <xdr:nvSpPr>
        <xdr:cNvPr id="868" name="楕円 867"/>
        <xdr:cNvSpPr/>
      </xdr:nvSpPr>
      <xdr:spPr>
        <a:xfrm>
          <a:off x="21272500" y="121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71429</xdr:rowOff>
    </xdr:from>
    <xdr:ext cx="534377" cy="259045"/>
    <xdr:sp macro="" textlink="">
      <xdr:nvSpPr>
        <xdr:cNvPr id="869" name="テキスト ボックス 868"/>
        <xdr:cNvSpPr txBox="1"/>
      </xdr:nvSpPr>
      <xdr:spPr>
        <a:xfrm>
          <a:off x="21056111" y="119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165519</xdr:rowOff>
    </xdr:from>
    <xdr:to>
      <xdr:col>107</xdr:col>
      <xdr:colOff>101600</xdr:colOff>
      <xdr:row>71</xdr:row>
      <xdr:rowOff>95669</xdr:rowOff>
    </xdr:to>
    <xdr:sp macro="" textlink="">
      <xdr:nvSpPr>
        <xdr:cNvPr id="870" name="楕円 869"/>
        <xdr:cNvSpPr/>
      </xdr:nvSpPr>
      <xdr:spPr>
        <a:xfrm>
          <a:off x="20383500" y="121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112196</xdr:rowOff>
    </xdr:from>
    <xdr:ext cx="534377" cy="259045"/>
    <xdr:sp macro="" textlink="">
      <xdr:nvSpPr>
        <xdr:cNvPr id="871" name="テキスト ボックス 870"/>
        <xdr:cNvSpPr txBox="1"/>
      </xdr:nvSpPr>
      <xdr:spPr>
        <a:xfrm>
          <a:off x="20167111" y="1194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76136</xdr:rowOff>
    </xdr:from>
    <xdr:to>
      <xdr:col>102</xdr:col>
      <xdr:colOff>165100</xdr:colOff>
      <xdr:row>72</xdr:row>
      <xdr:rowOff>6286</xdr:rowOff>
    </xdr:to>
    <xdr:sp macro="" textlink="">
      <xdr:nvSpPr>
        <xdr:cNvPr id="872" name="楕円 871"/>
        <xdr:cNvSpPr/>
      </xdr:nvSpPr>
      <xdr:spPr>
        <a:xfrm>
          <a:off x="19494500" y="122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22813</xdr:rowOff>
    </xdr:from>
    <xdr:ext cx="534377" cy="259045"/>
    <xdr:sp macro="" textlink="">
      <xdr:nvSpPr>
        <xdr:cNvPr id="873" name="テキスト ボックス 872"/>
        <xdr:cNvSpPr txBox="1"/>
      </xdr:nvSpPr>
      <xdr:spPr>
        <a:xfrm>
          <a:off x="19278111" y="120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116446</xdr:rowOff>
    </xdr:from>
    <xdr:to>
      <xdr:col>98</xdr:col>
      <xdr:colOff>38100</xdr:colOff>
      <xdr:row>72</xdr:row>
      <xdr:rowOff>46596</xdr:rowOff>
    </xdr:to>
    <xdr:sp macro="" textlink="">
      <xdr:nvSpPr>
        <xdr:cNvPr id="874" name="楕円 873"/>
        <xdr:cNvSpPr/>
      </xdr:nvSpPr>
      <xdr:spPr>
        <a:xfrm>
          <a:off x="18605500" y="122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63123</xdr:rowOff>
    </xdr:from>
    <xdr:ext cx="534377" cy="259045"/>
    <xdr:sp macro="" textlink="">
      <xdr:nvSpPr>
        <xdr:cNvPr id="875" name="テキスト ボックス 874"/>
        <xdr:cNvSpPr txBox="1"/>
      </xdr:nvSpPr>
      <xdr:spPr>
        <a:xfrm>
          <a:off x="18389111" y="120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・住民一人当たりの歳出総額は、</a:t>
          </a:r>
          <a:r>
            <a:rPr kumimoji="1" lang="en-US" altLang="ja-JP" sz="1100">
              <a:latin typeface="ＭＳ Ｐゴシック" panose="020B0600070205080204" pitchFamily="50" charset="-128"/>
              <a:ea typeface="ＭＳ Ｐゴシック" panose="020B0600070205080204" pitchFamily="50" charset="-128"/>
            </a:rPr>
            <a:t>512,418</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人件費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一人あたり</a:t>
          </a:r>
          <a:r>
            <a:rPr kumimoji="1" lang="en-US" altLang="ja-JP" sz="1100">
              <a:latin typeface="ＭＳ Ｐゴシック" panose="020B0600070205080204" pitchFamily="50" charset="-128"/>
              <a:ea typeface="ＭＳ Ｐゴシック" panose="020B0600070205080204" pitchFamily="50" charset="-128"/>
            </a:rPr>
            <a:t>84,170</a:t>
          </a:r>
          <a:r>
            <a:rPr kumimoji="1" lang="ja-JP" altLang="en-US" sz="1100">
              <a:latin typeface="ＭＳ Ｐゴシック" panose="020B0600070205080204" pitchFamily="50" charset="-128"/>
              <a:ea typeface="ＭＳ Ｐゴシック" panose="020B0600070205080204" pitchFamily="50" charset="-128"/>
            </a:rPr>
            <a:t>円と類似団体内で最上位にある要因は、平成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年に</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市町村が合併して広大な市域を有することとなったが、地域の実情に即したサービスを維持・確保するために一定の職員配置を行っていることによる。そうした中においても、合併直後の正規職員の人件費（退職手当を除く）に対し、令和元年度決算では約</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億円を削減し、正規職員数についても、約</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人減少している。今後も、第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次定員適正化計画に基づき、引き続き事業の執行に必要な最小の人員体制を構築するとともに、効果的・効果的な任用・配置に取り組み、人件費の抑制に努める。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補助費等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上越地域消防局・上越消防署の新庁舎の建設に係る負担金の増による常備消防費が</a:t>
          </a:r>
          <a:r>
            <a:rPr kumimoji="1" lang="en-US" altLang="ja-JP" sz="1100">
              <a:latin typeface="ＭＳ Ｐゴシック" panose="020B0600070205080204" pitchFamily="50" charset="-128"/>
              <a:ea typeface="ＭＳ Ｐゴシック" panose="020B0600070205080204" pitchFamily="50" charset="-128"/>
            </a:rPr>
            <a:t>20.1</a:t>
          </a:r>
          <a:r>
            <a:rPr kumimoji="1" lang="ja-JP" altLang="en-US" sz="1100">
              <a:latin typeface="ＭＳ Ｐゴシック" panose="020B0600070205080204" pitchFamily="50" charset="-128"/>
              <a:ea typeface="ＭＳ Ｐゴシック" panose="020B0600070205080204" pitchFamily="50" charset="-128"/>
            </a:rPr>
            <a:t>億円の増などにより、前年度比</a:t>
          </a:r>
          <a:r>
            <a:rPr kumimoji="1" lang="en-US" altLang="ja-JP" sz="1100">
              <a:latin typeface="ＭＳ Ｐゴシック" panose="020B0600070205080204" pitchFamily="50" charset="-128"/>
              <a:ea typeface="ＭＳ Ｐゴシック" panose="020B0600070205080204" pitchFamily="50" charset="-128"/>
            </a:rPr>
            <a:t>30.8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25.8</a:t>
          </a:r>
          <a:r>
            <a:rPr kumimoji="1" lang="ja-JP" altLang="en-US" sz="1100">
              <a:latin typeface="ＭＳ Ｐゴシック" panose="020B0600070205080204" pitchFamily="50" charset="-128"/>
              <a:ea typeface="ＭＳ Ｐゴシック" panose="020B0600070205080204" pitchFamily="50" charset="-128"/>
            </a:rPr>
            <a:t>億円の増となったことから、一人あたり</a:t>
          </a:r>
          <a:r>
            <a:rPr kumimoji="1" lang="en-US" altLang="ja-JP" sz="1100">
              <a:latin typeface="ＭＳ Ｐゴシック" panose="020B0600070205080204" pitchFamily="50" charset="-128"/>
              <a:ea typeface="ＭＳ Ｐゴシック" panose="020B0600070205080204" pitchFamily="50" charset="-128"/>
            </a:rPr>
            <a:t>57,331</a:t>
          </a:r>
          <a:r>
            <a:rPr kumimoji="1" lang="ja-JP" altLang="en-US" sz="1100">
              <a:latin typeface="ＭＳ Ｐゴシック" panose="020B0600070205080204" pitchFamily="50" charset="-128"/>
              <a:ea typeface="ＭＳ Ｐゴシック" panose="020B0600070205080204" pitchFamily="50" charset="-128"/>
            </a:rPr>
            <a:t>円に増加した。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維持補修費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少雪による除雪費が</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億円の減、道路維持費が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億円の減となったことなどにより、前年度比</a:t>
          </a:r>
          <a:r>
            <a:rPr kumimoji="1" lang="en-US" altLang="ja-JP" sz="1100">
              <a:latin typeface="ＭＳ Ｐゴシック" panose="020B0600070205080204" pitchFamily="50" charset="-128"/>
              <a:ea typeface="ＭＳ Ｐゴシック" panose="020B0600070205080204" pitchFamily="50" charset="-128"/>
            </a:rPr>
            <a:t>29.3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億円の減となったことから、一人あたり</a:t>
          </a:r>
          <a:r>
            <a:rPr kumimoji="1" lang="en-US" altLang="ja-JP" sz="1100">
              <a:latin typeface="ＭＳ Ｐゴシック" panose="020B0600070205080204" pitchFamily="50" charset="-128"/>
              <a:ea typeface="ＭＳ Ｐゴシック" panose="020B0600070205080204" pitchFamily="50" charset="-128"/>
            </a:rPr>
            <a:t>14,860</a:t>
          </a:r>
          <a:r>
            <a:rPr kumimoji="1" lang="ja-JP" altLang="en-US" sz="1100">
              <a:latin typeface="ＭＳ Ｐゴシック" panose="020B0600070205080204" pitchFamily="50" charset="-128"/>
              <a:ea typeface="ＭＳ Ｐゴシック" panose="020B0600070205080204" pitchFamily="50" charset="-128"/>
            </a:rPr>
            <a:t>円に減少した。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普通建設事業費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上越体操場「ジムリーナ」の建設費が</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億円の増などにより、前年度比</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億円の増となったことから、一人あたり</a:t>
          </a:r>
          <a:r>
            <a:rPr kumimoji="1" lang="en-US" altLang="ja-JP" sz="1100">
              <a:latin typeface="ＭＳ Ｐゴシック" panose="020B0600070205080204" pitchFamily="50" charset="-128"/>
              <a:ea typeface="ＭＳ Ｐゴシック" panose="020B0600070205080204" pitchFamily="50" charset="-128"/>
            </a:rPr>
            <a:t>57,152</a:t>
          </a:r>
          <a:r>
            <a:rPr kumimoji="1" lang="ja-JP" altLang="en-US" sz="1100">
              <a:latin typeface="ＭＳ Ｐゴシック" panose="020B0600070205080204" pitchFamily="50" charset="-128"/>
              <a:ea typeface="ＭＳ Ｐゴシック" panose="020B0600070205080204" pitchFamily="50" charset="-128"/>
            </a:rPr>
            <a:t>円に増加した。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災害復旧事業費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台風</a:t>
          </a:r>
          <a:r>
            <a:rPr kumimoji="1" lang="en-US" altLang="ja-JP" sz="1100">
              <a:latin typeface="ＭＳ Ｐゴシック" panose="020B0600070205080204" pitchFamily="50" charset="-128"/>
              <a:ea typeface="ＭＳ Ｐゴシック" panose="020B0600070205080204" pitchFamily="50" charset="-128"/>
            </a:rPr>
            <a:t>19 </a:t>
          </a:r>
          <a:r>
            <a:rPr kumimoji="1" lang="ja-JP" altLang="en-US" sz="1100">
              <a:latin typeface="ＭＳ Ｐゴシック" panose="020B0600070205080204" pitchFamily="50" charset="-128"/>
              <a:ea typeface="ＭＳ Ｐゴシック" panose="020B0600070205080204" pitchFamily="50" charset="-128"/>
            </a:rPr>
            <a:t>号により被災した箇所のうち、大規模な復旧工事の多くが令和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年度への繰越事業となったことから、前年度比</a:t>
          </a:r>
          <a:r>
            <a:rPr kumimoji="1" lang="en-US" altLang="ja-JP" sz="1100">
              <a:latin typeface="ＭＳ Ｐゴシック" panose="020B0600070205080204" pitchFamily="50" charset="-128"/>
              <a:ea typeface="ＭＳ Ｐゴシック" panose="020B0600070205080204" pitchFamily="50" charset="-128"/>
            </a:rPr>
            <a:t>35.2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億円の減となり、一人あたり</a:t>
          </a:r>
          <a:r>
            <a:rPr kumimoji="1" lang="en-US" altLang="ja-JP" sz="1100">
              <a:latin typeface="ＭＳ Ｐゴシック" panose="020B0600070205080204" pitchFamily="50" charset="-128"/>
              <a:ea typeface="ＭＳ Ｐゴシック" panose="020B0600070205080204" pitchFamily="50" charset="-128"/>
            </a:rPr>
            <a:t>2,736</a:t>
          </a:r>
          <a:r>
            <a:rPr kumimoji="1" lang="ja-JP" altLang="en-US" sz="1100">
              <a:latin typeface="ＭＳ Ｐゴシック" panose="020B0600070205080204" pitchFamily="50" charset="-128"/>
              <a:ea typeface="ＭＳ Ｐゴシック" panose="020B0600070205080204" pitchFamily="50" charset="-128"/>
            </a:rPr>
            <a:t>円に減少した。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新潟県上越市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191,197
189,520
973.89
102,378,761
97,972,706
3,811,335
55,972,957
129,924,777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128270</xdr:rowOff>
    </xdr:from>
    <xdr:to>
      <xdr:col>24</xdr:col>
      <xdr:colOff>63500</xdr:colOff>
      <xdr:row>33</xdr:row>
      <xdr:rowOff>51526</xdr:rowOff>
    </xdr:to>
    <xdr:cxnSp macro="">
      <xdr:nvCxnSpPr>
        <xdr:cNvPr id="63" name="直線コネクタ 62"/>
        <xdr:cNvCxnSpPr/>
      </xdr:nvCxnSpPr>
      <xdr:spPr>
        <a:xfrm>
          <a:off x="3797300" y="5614670"/>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79284</xdr:rowOff>
    </xdr:from>
    <xdr:to>
      <xdr:col>19</xdr:col>
      <xdr:colOff>177800</xdr:colOff>
      <xdr:row>32</xdr:row>
      <xdr:rowOff>128270</xdr:rowOff>
    </xdr:to>
    <xdr:cxnSp macro="">
      <xdr:nvCxnSpPr>
        <xdr:cNvPr id="66" name="直線コネクタ 65"/>
        <xdr:cNvCxnSpPr/>
      </xdr:nvCxnSpPr>
      <xdr:spPr>
        <a:xfrm>
          <a:off x="2908300" y="556568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68" name="テキスト ボックス 67"/>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79284</xdr:rowOff>
    </xdr:from>
    <xdr:to>
      <xdr:col>15</xdr:col>
      <xdr:colOff>50800</xdr:colOff>
      <xdr:row>32</xdr:row>
      <xdr:rowOff>164193</xdr:rowOff>
    </xdr:to>
    <xdr:cxnSp macro="">
      <xdr:nvCxnSpPr>
        <xdr:cNvPr id="69" name="直線コネクタ 68"/>
        <xdr:cNvCxnSpPr/>
      </xdr:nvCxnSpPr>
      <xdr:spPr>
        <a:xfrm flipV="1">
          <a:off x="2019300" y="556568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69487</xdr:rowOff>
    </xdr:from>
    <xdr:to>
      <xdr:col>10</xdr:col>
      <xdr:colOff>114300</xdr:colOff>
      <xdr:row>32</xdr:row>
      <xdr:rowOff>164193</xdr:rowOff>
    </xdr:to>
    <xdr:cxnSp macro="">
      <xdr:nvCxnSpPr>
        <xdr:cNvPr id="72" name="直線コネクタ 71"/>
        <xdr:cNvCxnSpPr/>
      </xdr:nvCxnSpPr>
      <xdr:spPr>
        <a:xfrm>
          <a:off x="1130300" y="5384437"/>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67327</xdr:rowOff>
    </xdr:from>
    <xdr:ext cx="469744" cy="259045"/>
    <xdr:sp macro="" textlink="">
      <xdr:nvSpPr>
        <xdr:cNvPr id="74" name="テキスト ボックス 73"/>
        <xdr:cNvSpPr txBox="1"/>
      </xdr:nvSpPr>
      <xdr:spPr>
        <a:xfrm>
          <a:off x="1784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114680</xdr:rowOff>
    </xdr:from>
    <xdr:ext cx="469744" cy="259045"/>
    <xdr:sp macro="" textlink="">
      <xdr:nvSpPr>
        <xdr:cNvPr id="76" name="テキスト ボックス 75"/>
        <xdr:cNvSpPr txBox="1"/>
      </xdr:nvSpPr>
      <xdr:spPr>
        <a:xfrm>
          <a:off x="895428"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726</xdr:rowOff>
    </xdr:from>
    <xdr:to>
      <xdr:col>24</xdr:col>
      <xdr:colOff>114300</xdr:colOff>
      <xdr:row>33</xdr:row>
      <xdr:rowOff>102326</xdr:rowOff>
    </xdr:to>
    <xdr:sp macro="" textlink="">
      <xdr:nvSpPr>
        <xdr:cNvPr id="82" name="楕円 81"/>
        <xdr:cNvSpPr/>
      </xdr:nvSpPr>
      <xdr:spPr>
        <a:xfrm>
          <a:off x="4584700" y="56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23603</xdr:rowOff>
    </xdr:from>
    <xdr:ext cx="469744" cy="259045"/>
    <xdr:sp macro="" textlink="">
      <xdr:nvSpPr>
        <xdr:cNvPr id="83" name="議会費該当値テキスト"/>
        <xdr:cNvSpPr txBox="1"/>
      </xdr:nvSpPr>
      <xdr:spPr>
        <a:xfrm>
          <a:off x="4686300" y="551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77470</xdr:rowOff>
    </xdr:from>
    <xdr:to>
      <xdr:col>20</xdr:col>
      <xdr:colOff>38100</xdr:colOff>
      <xdr:row>33</xdr:row>
      <xdr:rowOff>7620</xdr:rowOff>
    </xdr:to>
    <xdr:sp macro="" textlink="">
      <xdr:nvSpPr>
        <xdr:cNvPr id="84" name="楕円 83"/>
        <xdr:cNvSpPr/>
      </xdr:nvSpPr>
      <xdr:spPr>
        <a:xfrm>
          <a:off x="3746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24147</xdr:rowOff>
    </xdr:from>
    <xdr:ext cx="469744" cy="259045"/>
    <xdr:sp macro="" textlink="">
      <xdr:nvSpPr>
        <xdr:cNvPr id="85" name="テキスト ボックス 84"/>
        <xdr:cNvSpPr txBox="1"/>
      </xdr:nvSpPr>
      <xdr:spPr>
        <a:xfrm>
          <a:off x="3562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28484</xdr:rowOff>
    </xdr:from>
    <xdr:to>
      <xdr:col>15</xdr:col>
      <xdr:colOff>101600</xdr:colOff>
      <xdr:row>32</xdr:row>
      <xdr:rowOff>130084</xdr:rowOff>
    </xdr:to>
    <xdr:sp macro="" textlink="">
      <xdr:nvSpPr>
        <xdr:cNvPr id="86" name="楕円 85"/>
        <xdr:cNvSpPr/>
      </xdr:nvSpPr>
      <xdr:spPr>
        <a:xfrm>
          <a:off x="2857500" y="55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146611</xdr:rowOff>
    </xdr:from>
    <xdr:ext cx="469744" cy="259045"/>
    <xdr:sp macro="" textlink="">
      <xdr:nvSpPr>
        <xdr:cNvPr id="87" name="テキスト ボックス 86"/>
        <xdr:cNvSpPr txBox="1"/>
      </xdr:nvSpPr>
      <xdr:spPr>
        <a:xfrm>
          <a:off x="2673428" y="529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113393</xdr:rowOff>
    </xdr:from>
    <xdr:to>
      <xdr:col>10</xdr:col>
      <xdr:colOff>165100</xdr:colOff>
      <xdr:row>33</xdr:row>
      <xdr:rowOff>43543</xdr:rowOff>
    </xdr:to>
    <xdr:sp macro="" textlink="">
      <xdr:nvSpPr>
        <xdr:cNvPr id="88" name="楕円 87"/>
        <xdr:cNvSpPr/>
      </xdr:nvSpPr>
      <xdr:spPr>
        <a:xfrm>
          <a:off x="1968500" y="55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60070</xdr:rowOff>
    </xdr:from>
    <xdr:ext cx="469744" cy="259045"/>
    <xdr:sp macro="" textlink="">
      <xdr:nvSpPr>
        <xdr:cNvPr id="89" name="テキスト ボックス 88"/>
        <xdr:cNvSpPr txBox="1"/>
      </xdr:nvSpPr>
      <xdr:spPr>
        <a:xfrm>
          <a:off x="1784428" y="537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18687</xdr:rowOff>
    </xdr:from>
    <xdr:to>
      <xdr:col>6</xdr:col>
      <xdr:colOff>38100</xdr:colOff>
      <xdr:row>31</xdr:row>
      <xdr:rowOff>120287</xdr:rowOff>
    </xdr:to>
    <xdr:sp macro="" textlink="">
      <xdr:nvSpPr>
        <xdr:cNvPr id="90" name="楕円 89"/>
        <xdr:cNvSpPr/>
      </xdr:nvSpPr>
      <xdr:spPr>
        <a:xfrm>
          <a:off x="1079500" y="53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136814</xdr:rowOff>
    </xdr:from>
    <xdr:ext cx="469744" cy="259045"/>
    <xdr:sp macro="" textlink="">
      <xdr:nvSpPr>
        <xdr:cNvPr id="91" name="テキスト ボックス 90"/>
        <xdr:cNvSpPr txBox="1"/>
      </xdr:nvSpPr>
      <xdr:spPr>
        <a:xfrm>
          <a:off x="895428" y="510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121393</xdr:rowOff>
    </xdr:from>
    <xdr:to>
      <xdr:col>24</xdr:col>
      <xdr:colOff>62865</xdr:colOff>
      <xdr:row>58</xdr:row>
      <xdr:rowOff>66567</xdr:rowOff>
    </xdr:to>
    <xdr:cxnSp macro="">
      <xdr:nvCxnSpPr>
        <xdr:cNvPr id="116" name="直線コネクタ 115"/>
        <xdr:cNvCxnSpPr/>
      </xdr:nvCxnSpPr>
      <xdr:spPr>
        <a:xfrm flipV="1">
          <a:off x="4633595" y="9379693"/>
          <a:ext cx="1270" cy="630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70394</xdr:rowOff>
    </xdr:from>
    <xdr:ext cx="534377" cy="259045"/>
    <xdr:sp macro="" textlink="">
      <xdr:nvSpPr>
        <xdr:cNvPr id="117" name="総務費最小値テキスト"/>
        <xdr:cNvSpPr txBox="1"/>
      </xdr:nvSpPr>
      <xdr:spPr>
        <a:xfrm>
          <a:off x="4686300" y="100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66567</xdr:rowOff>
    </xdr:from>
    <xdr:to>
      <xdr:col>24</xdr:col>
      <xdr:colOff>152400</xdr:colOff>
      <xdr:row>58</xdr:row>
      <xdr:rowOff>66567</xdr:rowOff>
    </xdr:to>
    <xdr:cxnSp macro="">
      <xdr:nvCxnSpPr>
        <xdr:cNvPr id="118" name="直線コネクタ 117"/>
        <xdr:cNvCxnSpPr/>
      </xdr:nvCxnSpPr>
      <xdr:spPr>
        <a:xfrm>
          <a:off x="4546600" y="1001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68070</xdr:rowOff>
    </xdr:from>
    <xdr:ext cx="534377" cy="259045"/>
    <xdr:sp macro="" textlink="">
      <xdr:nvSpPr>
        <xdr:cNvPr id="119" name="総務費最大値テキスト"/>
        <xdr:cNvSpPr txBox="1"/>
      </xdr:nvSpPr>
      <xdr:spPr>
        <a:xfrm>
          <a:off x="4686300" y="915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121393</xdr:rowOff>
    </xdr:from>
    <xdr:to>
      <xdr:col>24</xdr:col>
      <xdr:colOff>152400</xdr:colOff>
      <xdr:row>54</xdr:row>
      <xdr:rowOff>121393</xdr:rowOff>
    </xdr:to>
    <xdr:cxnSp macro="">
      <xdr:nvCxnSpPr>
        <xdr:cNvPr id="120" name="直線コネクタ 119"/>
        <xdr:cNvCxnSpPr/>
      </xdr:nvCxnSpPr>
      <xdr:spPr>
        <a:xfrm>
          <a:off x="4546600" y="9379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31896</xdr:rowOff>
    </xdr:from>
    <xdr:to>
      <xdr:col>24</xdr:col>
      <xdr:colOff>63500</xdr:colOff>
      <xdr:row>54</xdr:row>
      <xdr:rowOff>121393</xdr:rowOff>
    </xdr:to>
    <xdr:cxnSp macro="">
      <xdr:nvCxnSpPr>
        <xdr:cNvPr id="121" name="直線コネクタ 120"/>
        <xdr:cNvCxnSpPr/>
      </xdr:nvCxnSpPr>
      <xdr:spPr>
        <a:xfrm>
          <a:off x="3797300" y="9290196"/>
          <a:ext cx="8382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119715</xdr:rowOff>
    </xdr:from>
    <xdr:ext cx="534377" cy="259045"/>
    <xdr:sp macro="" textlink="">
      <xdr:nvSpPr>
        <xdr:cNvPr id="122" name="総務費平均値テキスト"/>
        <xdr:cNvSpPr txBox="1"/>
      </xdr:nvSpPr>
      <xdr:spPr>
        <a:xfrm>
          <a:off x="4686300" y="9720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141288</xdr:rowOff>
    </xdr:from>
    <xdr:to>
      <xdr:col>24</xdr:col>
      <xdr:colOff>114300</xdr:colOff>
      <xdr:row>57</xdr:row>
      <xdr:rowOff>71438</xdr:rowOff>
    </xdr:to>
    <xdr:sp macro="" textlink="">
      <xdr:nvSpPr>
        <xdr:cNvPr id="123" name="フローチャート: 判断 122"/>
        <xdr:cNvSpPr/>
      </xdr:nvSpPr>
      <xdr:spPr>
        <a:xfrm>
          <a:off x="4584700" y="9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82569</xdr:rowOff>
    </xdr:from>
    <xdr:to>
      <xdr:col>19</xdr:col>
      <xdr:colOff>177800</xdr:colOff>
      <xdr:row>54</xdr:row>
      <xdr:rowOff>31896</xdr:rowOff>
    </xdr:to>
    <xdr:cxnSp macro="">
      <xdr:nvCxnSpPr>
        <xdr:cNvPr id="124" name="直線コネクタ 123"/>
        <xdr:cNvCxnSpPr/>
      </xdr:nvCxnSpPr>
      <xdr:spPr>
        <a:xfrm>
          <a:off x="2908300" y="8655069"/>
          <a:ext cx="889000" cy="6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154375</xdr:rowOff>
    </xdr:from>
    <xdr:to>
      <xdr:col>20</xdr:col>
      <xdr:colOff>38100</xdr:colOff>
      <xdr:row>57</xdr:row>
      <xdr:rowOff>84525</xdr:rowOff>
    </xdr:to>
    <xdr:sp macro="" textlink="">
      <xdr:nvSpPr>
        <xdr:cNvPr id="125" name="フローチャート: 判断 124"/>
        <xdr:cNvSpPr/>
      </xdr:nvSpPr>
      <xdr:spPr>
        <a:xfrm>
          <a:off x="3746500" y="975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75652</xdr:rowOff>
    </xdr:from>
    <xdr:ext cx="534377" cy="259045"/>
    <xdr:sp macro="" textlink="">
      <xdr:nvSpPr>
        <xdr:cNvPr id="126" name="テキスト ボックス 125"/>
        <xdr:cNvSpPr txBox="1"/>
      </xdr:nvSpPr>
      <xdr:spPr>
        <a:xfrm>
          <a:off x="3530111" y="98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82569</xdr:rowOff>
    </xdr:from>
    <xdr:to>
      <xdr:col>15</xdr:col>
      <xdr:colOff>50800</xdr:colOff>
      <xdr:row>53</xdr:row>
      <xdr:rowOff>110096</xdr:rowOff>
    </xdr:to>
    <xdr:cxnSp macro="">
      <xdr:nvCxnSpPr>
        <xdr:cNvPr id="127" name="直線コネクタ 126"/>
        <xdr:cNvCxnSpPr/>
      </xdr:nvCxnSpPr>
      <xdr:spPr>
        <a:xfrm flipV="1">
          <a:off x="2019300" y="8655069"/>
          <a:ext cx="889000" cy="5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26968</xdr:rowOff>
    </xdr:from>
    <xdr:to>
      <xdr:col>15</xdr:col>
      <xdr:colOff>101600</xdr:colOff>
      <xdr:row>57</xdr:row>
      <xdr:rowOff>128568</xdr:rowOff>
    </xdr:to>
    <xdr:sp macro="" textlink="">
      <xdr:nvSpPr>
        <xdr:cNvPr id="128" name="フローチャート: 判断 127"/>
        <xdr:cNvSpPr/>
      </xdr:nvSpPr>
      <xdr:spPr>
        <a:xfrm>
          <a:off x="28575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119695</xdr:rowOff>
    </xdr:from>
    <xdr:ext cx="534377" cy="259045"/>
    <xdr:sp macro="" textlink="">
      <xdr:nvSpPr>
        <xdr:cNvPr id="129" name="テキスト ボックス 128"/>
        <xdr:cNvSpPr txBox="1"/>
      </xdr:nvSpPr>
      <xdr:spPr>
        <a:xfrm>
          <a:off x="2641111" y="989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16656</xdr:rowOff>
    </xdr:from>
    <xdr:to>
      <xdr:col>10</xdr:col>
      <xdr:colOff>114300</xdr:colOff>
      <xdr:row>53</xdr:row>
      <xdr:rowOff>110096</xdr:rowOff>
    </xdr:to>
    <xdr:cxnSp macro="">
      <xdr:nvCxnSpPr>
        <xdr:cNvPr id="130" name="直線コネクタ 129"/>
        <xdr:cNvCxnSpPr/>
      </xdr:nvCxnSpPr>
      <xdr:spPr>
        <a:xfrm>
          <a:off x="1130300" y="8932056"/>
          <a:ext cx="889000" cy="26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29464</xdr:rowOff>
    </xdr:from>
    <xdr:to>
      <xdr:col>10</xdr:col>
      <xdr:colOff>165100</xdr:colOff>
      <xdr:row>57</xdr:row>
      <xdr:rowOff>131064</xdr:rowOff>
    </xdr:to>
    <xdr:sp macro="" textlink="">
      <xdr:nvSpPr>
        <xdr:cNvPr id="131" name="フローチャート: 判断 130"/>
        <xdr:cNvSpPr/>
      </xdr:nvSpPr>
      <xdr:spPr>
        <a:xfrm>
          <a:off x="1968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122191</xdr:rowOff>
    </xdr:from>
    <xdr:ext cx="534377" cy="259045"/>
    <xdr:sp macro="" textlink="">
      <xdr:nvSpPr>
        <xdr:cNvPr id="132" name="テキスト ボックス 131"/>
        <xdr:cNvSpPr txBox="1"/>
      </xdr:nvSpPr>
      <xdr:spPr>
        <a:xfrm>
          <a:off x="1752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3" name="フローチャート: 判断 132"/>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38295</xdr:rowOff>
    </xdr:from>
    <xdr:ext cx="534377" cy="259045"/>
    <xdr:sp macro="" textlink="">
      <xdr:nvSpPr>
        <xdr:cNvPr id="134" name="テキスト ボックス 133"/>
        <xdr:cNvSpPr txBox="1"/>
      </xdr:nvSpPr>
      <xdr:spPr>
        <a:xfrm>
          <a:off x="863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70593</xdr:rowOff>
    </xdr:from>
    <xdr:to>
      <xdr:col>24</xdr:col>
      <xdr:colOff>114300</xdr:colOff>
      <xdr:row>55</xdr:row>
      <xdr:rowOff>743</xdr:rowOff>
    </xdr:to>
    <xdr:sp macro="" textlink="">
      <xdr:nvSpPr>
        <xdr:cNvPr id="140" name="楕円 139"/>
        <xdr:cNvSpPr/>
      </xdr:nvSpPr>
      <xdr:spPr>
        <a:xfrm>
          <a:off x="4584700" y="93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23620</xdr:rowOff>
    </xdr:from>
    <xdr:ext cx="534377" cy="259045"/>
    <xdr:sp macro="" textlink="">
      <xdr:nvSpPr>
        <xdr:cNvPr id="141" name="総務費該当値テキスト"/>
        <xdr:cNvSpPr txBox="1"/>
      </xdr:nvSpPr>
      <xdr:spPr>
        <a:xfrm>
          <a:off x="4686300" y="92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152546</xdr:rowOff>
    </xdr:from>
    <xdr:to>
      <xdr:col>20</xdr:col>
      <xdr:colOff>38100</xdr:colOff>
      <xdr:row>54</xdr:row>
      <xdr:rowOff>82696</xdr:rowOff>
    </xdr:to>
    <xdr:sp macro="" textlink="">
      <xdr:nvSpPr>
        <xdr:cNvPr id="142" name="楕円 141"/>
        <xdr:cNvSpPr/>
      </xdr:nvSpPr>
      <xdr:spPr>
        <a:xfrm>
          <a:off x="3746500" y="92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99223</xdr:rowOff>
    </xdr:from>
    <xdr:ext cx="534377" cy="259045"/>
    <xdr:sp macro="" textlink="">
      <xdr:nvSpPr>
        <xdr:cNvPr id="143" name="テキスト ボックス 142"/>
        <xdr:cNvSpPr txBox="1"/>
      </xdr:nvSpPr>
      <xdr:spPr>
        <a:xfrm>
          <a:off x="3530111" y="90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31769</xdr:rowOff>
    </xdr:from>
    <xdr:to>
      <xdr:col>15</xdr:col>
      <xdr:colOff>101600</xdr:colOff>
      <xdr:row>50</xdr:row>
      <xdr:rowOff>133369</xdr:rowOff>
    </xdr:to>
    <xdr:sp macro="" textlink="">
      <xdr:nvSpPr>
        <xdr:cNvPr id="144" name="楕円 143"/>
        <xdr:cNvSpPr/>
      </xdr:nvSpPr>
      <xdr:spPr>
        <a:xfrm>
          <a:off x="2857500" y="860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149896</xdr:rowOff>
    </xdr:from>
    <xdr:ext cx="534377" cy="259045"/>
    <xdr:sp macro="" textlink="">
      <xdr:nvSpPr>
        <xdr:cNvPr id="145" name="テキスト ボックス 144"/>
        <xdr:cNvSpPr txBox="1"/>
      </xdr:nvSpPr>
      <xdr:spPr>
        <a:xfrm>
          <a:off x="2641111" y="83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59296</xdr:rowOff>
    </xdr:from>
    <xdr:to>
      <xdr:col>10</xdr:col>
      <xdr:colOff>165100</xdr:colOff>
      <xdr:row>53</xdr:row>
      <xdr:rowOff>160896</xdr:rowOff>
    </xdr:to>
    <xdr:sp macro="" textlink="">
      <xdr:nvSpPr>
        <xdr:cNvPr id="146" name="楕円 145"/>
        <xdr:cNvSpPr/>
      </xdr:nvSpPr>
      <xdr:spPr>
        <a:xfrm>
          <a:off x="1968500" y="91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5973</xdr:rowOff>
    </xdr:from>
    <xdr:ext cx="534377" cy="259045"/>
    <xdr:sp macro="" textlink="">
      <xdr:nvSpPr>
        <xdr:cNvPr id="147" name="テキスト ボックス 146"/>
        <xdr:cNvSpPr txBox="1"/>
      </xdr:nvSpPr>
      <xdr:spPr>
        <a:xfrm>
          <a:off x="1752111" y="892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137306</xdr:rowOff>
    </xdr:from>
    <xdr:to>
      <xdr:col>6</xdr:col>
      <xdr:colOff>38100</xdr:colOff>
      <xdr:row>52</xdr:row>
      <xdr:rowOff>67456</xdr:rowOff>
    </xdr:to>
    <xdr:sp macro="" textlink="">
      <xdr:nvSpPr>
        <xdr:cNvPr id="148" name="楕円 147"/>
        <xdr:cNvSpPr/>
      </xdr:nvSpPr>
      <xdr:spPr>
        <a:xfrm>
          <a:off x="1079500" y="88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83983</xdr:rowOff>
    </xdr:from>
    <xdr:ext cx="534377" cy="259045"/>
    <xdr:sp macro="" textlink="">
      <xdr:nvSpPr>
        <xdr:cNvPr id="149" name="テキスト ボックス 148"/>
        <xdr:cNvSpPr txBox="1"/>
      </xdr:nvSpPr>
      <xdr:spPr>
        <a:xfrm>
          <a:off x="863111" y="86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4" name="直線コネクタ 173"/>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5"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6" name="直線コネクタ 175"/>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7"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8" name="直線コネクタ 177"/>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18466</xdr:rowOff>
    </xdr:from>
    <xdr:to>
      <xdr:col>24</xdr:col>
      <xdr:colOff>63500</xdr:colOff>
      <xdr:row>76</xdr:row>
      <xdr:rowOff>63081</xdr:rowOff>
    </xdr:to>
    <xdr:cxnSp macro="">
      <xdr:nvCxnSpPr>
        <xdr:cNvPr id="179" name="直線コネクタ 178"/>
        <xdr:cNvCxnSpPr/>
      </xdr:nvCxnSpPr>
      <xdr:spPr>
        <a:xfrm flipV="1">
          <a:off x="3797300" y="13048666"/>
          <a:ext cx="8382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19341</xdr:rowOff>
    </xdr:from>
    <xdr:ext cx="599010" cy="259045"/>
    <xdr:sp macro="" textlink="">
      <xdr:nvSpPr>
        <xdr:cNvPr id="180" name="民生費平均値テキスト"/>
        <xdr:cNvSpPr txBox="1"/>
      </xdr:nvSpPr>
      <xdr:spPr>
        <a:xfrm>
          <a:off x="4686300" y="1304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81" name="フローチャート: 判断 180"/>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61785</xdr:rowOff>
    </xdr:from>
    <xdr:to>
      <xdr:col>19</xdr:col>
      <xdr:colOff>177800</xdr:colOff>
      <xdr:row>76</xdr:row>
      <xdr:rowOff>63081</xdr:rowOff>
    </xdr:to>
    <xdr:cxnSp macro="">
      <xdr:nvCxnSpPr>
        <xdr:cNvPr id="182" name="直線コネクタ 181"/>
        <xdr:cNvCxnSpPr/>
      </xdr:nvCxnSpPr>
      <xdr:spPr>
        <a:xfrm>
          <a:off x="2908300" y="1309198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3" name="フローチャート: 判断 182"/>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xdr:rowOff>
    </xdr:from>
    <xdr:ext cx="599010" cy="259045"/>
    <xdr:sp macro="" textlink="">
      <xdr:nvSpPr>
        <xdr:cNvPr id="184" name="テキスト ボックス 183"/>
        <xdr:cNvSpPr txBox="1"/>
      </xdr:nvSpPr>
      <xdr:spPr>
        <a:xfrm>
          <a:off x="3497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61785</xdr:rowOff>
    </xdr:from>
    <xdr:to>
      <xdr:col>15</xdr:col>
      <xdr:colOff>50800</xdr:colOff>
      <xdr:row>76</xdr:row>
      <xdr:rowOff>131071</xdr:rowOff>
    </xdr:to>
    <xdr:cxnSp macro="">
      <xdr:nvCxnSpPr>
        <xdr:cNvPr id="185" name="直線コネクタ 184"/>
        <xdr:cNvCxnSpPr/>
      </xdr:nvCxnSpPr>
      <xdr:spPr>
        <a:xfrm flipV="1">
          <a:off x="2019300" y="13091985"/>
          <a:ext cx="889000" cy="6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6" name="フローチャート: 判断 185"/>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7" name="テキスト ボックス 186"/>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131071</xdr:rowOff>
    </xdr:from>
    <xdr:to>
      <xdr:col>10</xdr:col>
      <xdr:colOff>114300</xdr:colOff>
      <xdr:row>77</xdr:row>
      <xdr:rowOff>45669</xdr:rowOff>
    </xdr:to>
    <xdr:cxnSp macro="">
      <xdr:nvCxnSpPr>
        <xdr:cNvPr id="188" name="直線コネクタ 187"/>
        <xdr:cNvCxnSpPr/>
      </xdr:nvCxnSpPr>
      <xdr:spPr>
        <a:xfrm flipV="1">
          <a:off x="1130300" y="13161271"/>
          <a:ext cx="889000" cy="8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9" name="フローチャート: 判断 188"/>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90" name="テキスト ボックス 189"/>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91" name="フローチャート: 判断 190"/>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2" name="テキスト ボックス 191"/>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139116</xdr:rowOff>
    </xdr:from>
    <xdr:to>
      <xdr:col>24</xdr:col>
      <xdr:colOff>114300</xdr:colOff>
      <xdr:row>76</xdr:row>
      <xdr:rowOff>69266</xdr:rowOff>
    </xdr:to>
    <xdr:sp macro="" textlink="">
      <xdr:nvSpPr>
        <xdr:cNvPr id="198" name="楕円 197"/>
        <xdr:cNvSpPr/>
      </xdr:nvSpPr>
      <xdr:spPr>
        <a:xfrm>
          <a:off x="4584700" y="129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161993</xdr:rowOff>
    </xdr:from>
    <xdr:ext cx="599010" cy="259045"/>
    <xdr:sp macro="" textlink="">
      <xdr:nvSpPr>
        <xdr:cNvPr id="199" name="民生費該当値テキスト"/>
        <xdr:cNvSpPr txBox="1"/>
      </xdr:nvSpPr>
      <xdr:spPr>
        <a:xfrm>
          <a:off x="4686300" y="1284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12281</xdr:rowOff>
    </xdr:from>
    <xdr:to>
      <xdr:col>20</xdr:col>
      <xdr:colOff>38100</xdr:colOff>
      <xdr:row>76</xdr:row>
      <xdr:rowOff>113881</xdr:rowOff>
    </xdr:to>
    <xdr:sp macro="" textlink="">
      <xdr:nvSpPr>
        <xdr:cNvPr id="200" name="楕円 199"/>
        <xdr:cNvSpPr/>
      </xdr:nvSpPr>
      <xdr:spPr>
        <a:xfrm>
          <a:off x="3746500" y="130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130408</xdr:rowOff>
    </xdr:from>
    <xdr:ext cx="599010" cy="259045"/>
    <xdr:sp macro="" textlink="">
      <xdr:nvSpPr>
        <xdr:cNvPr id="201" name="テキスト ボックス 200"/>
        <xdr:cNvSpPr txBox="1"/>
      </xdr:nvSpPr>
      <xdr:spPr>
        <a:xfrm>
          <a:off x="3497795" y="1281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10985</xdr:rowOff>
    </xdr:from>
    <xdr:to>
      <xdr:col>15</xdr:col>
      <xdr:colOff>101600</xdr:colOff>
      <xdr:row>76</xdr:row>
      <xdr:rowOff>112585</xdr:rowOff>
    </xdr:to>
    <xdr:sp macro="" textlink="">
      <xdr:nvSpPr>
        <xdr:cNvPr id="202" name="楕円 201"/>
        <xdr:cNvSpPr/>
      </xdr:nvSpPr>
      <xdr:spPr>
        <a:xfrm>
          <a:off x="2857500" y="130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103712</xdr:rowOff>
    </xdr:from>
    <xdr:ext cx="599010" cy="259045"/>
    <xdr:sp macro="" textlink="">
      <xdr:nvSpPr>
        <xdr:cNvPr id="203" name="テキスト ボックス 202"/>
        <xdr:cNvSpPr txBox="1"/>
      </xdr:nvSpPr>
      <xdr:spPr>
        <a:xfrm>
          <a:off x="2608795" y="1313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80271</xdr:rowOff>
    </xdr:from>
    <xdr:to>
      <xdr:col>10</xdr:col>
      <xdr:colOff>165100</xdr:colOff>
      <xdr:row>77</xdr:row>
      <xdr:rowOff>10421</xdr:rowOff>
    </xdr:to>
    <xdr:sp macro="" textlink="">
      <xdr:nvSpPr>
        <xdr:cNvPr id="204" name="楕円 203"/>
        <xdr:cNvSpPr/>
      </xdr:nvSpPr>
      <xdr:spPr>
        <a:xfrm>
          <a:off x="1968500" y="131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1548</xdr:rowOff>
    </xdr:from>
    <xdr:ext cx="599010" cy="259045"/>
    <xdr:sp macro="" textlink="">
      <xdr:nvSpPr>
        <xdr:cNvPr id="205" name="テキスト ボックス 204"/>
        <xdr:cNvSpPr txBox="1"/>
      </xdr:nvSpPr>
      <xdr:spPr>
        <a:xfrm>
          <a:off x="1719795" y="1320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166319</xdr:rowOff>
    </xdr:from>
    <xdr:to>
      <xdr:col>6</xdr:col>
      <xdr:colOff>38100</xdr:colOff>
      <xdr:row>77</xdr:row>
      <xdr:rowOff>96469</xdr:rowOff>
    </xdr:to>
    <xdr:sp macro="" textlink="">
      <xdr:nvSpPr>
        <xdr:cNvPr id="206" name="楕円 205"/>
        <xdr:cNvSpPr/>
      </xdr:nvSpPr>
      <xdr:spPr>
        <a:xfrm>
          <a:off x="1079500" y="131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87596</xdr:rowOff>
    </xdr:from>
    <xdr:ext cx="599010" cy="259045"/>
    <xdr:sp macro="" textlink="">
      <xdr:nvSpPr>
        <xdr:cNvPr id="207" name="テキスト ボックス 206"/>
        <xdr:cNvSpPr txBox="1"/>
      </xdr:nvSpPr>
      <xdr:spPr>
        <a:xfrm>
          <a:off x="830795" y="1328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30" name="直線コネクタ 229"/>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31"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2" name="直線コネクタ 231"/>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3"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4" name="直線コネクタ 233"/>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81293</xdr:rowOff>
    </xdr:from>
    <xdr:to>
      <xdr:col>24</xdr:col>
      <xdr:colOff>63500</xdr:colOff>
      <xdr:row>96</xdr:row>
      <xdr:rowOff>114371</xdr:rowOff>
    </xdr:to>
    <xdr:cxnSp macro="">
      <xdr:nvCxnSpPr>
        <xdr:cNvPr id="235" name="直線コネクタ 234"/>
        <xdr:cNvCxnSpPr/>
      </xdr:nvCxnSpPr>
      <xdr:spPr>
        <a:xfrm flipV="1">
          <a:off x="3797300" y="16540493"/>
          <a:ext cx="838200" cy="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50823</xdr:rowOff>
    </xdr:from>
    <xdr:ext cx="534377" cy="259045"/>
    <xdr:sp macro="" textlink="">
      <xdr:nvSpPr>
        <xdr:cNvPr id="236" name="衛生費平均値テキスト"/>
        <xdr:cNvSpPr txBox="1"/>
      </xdr:nvSpPr>
      <xdr:spPr>
        <a:xfrm>
          <a:off x="4686300" y="1651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7" name="フローチャート: 判断 236"/>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104153</xdr:rowOff>
    </xdr:from>
    <xdr:to>
      <xdr:col>19</xdr:col>
      <xdr:colOff>177800</xdr:colOff>
      <xdr:row>96</xdr:row>
      <xdr:rowOff>114371</xdr:rowOff>
    </xdr:to>
    <xdr:cxnSp macro="">
      <xdr:nvCxnSpPr>
        <xdr:cNvPr id="238" name="直線コネクタ 237"/>
        <xdr:cNvCxnSpPr/>
      </xdr:nvCxnSpPr>
      <xdr:spPr>
        <a:xfrm>
          <a:off x="2908300" y="16391903"/>
          <a:ext cx="889000" cy="1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9" name="フローチャート: 判断 238"/>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40" name="テキスト ボックス 239"/>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145712</xdr:rowOff>
    </xdr:from>
    <xdr:to>
      <xdr:col>15</xdr:col>
      <xdr:colOff>50800</xdr:colOff>
      <xdr:row>95</xdr:row>
      <xdr:rowOff>104153</xdr:rowOff>
    </xdr:to>
    <xdr:cxnSp macro="">
      <xdr:nvCxnSpPr>
        <xdr:cNvPr id="241" name="直線コネクタ 240"/>
        <xdr:cNvCxnSpPr/>
      </xdr:nvCxnSpPr>
      <xdr:spPr>
        <a:xfrm>
          <a:off x="2019300" y="15576212"/>
          <a:ext cx="889000" cy="8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2" name="フローチャート: 判断 241"/>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3" name="テキスト ボックス 242"/>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145712</xdr:rowOff>
    </xdr:from>
    <xdr:to>
      <xdr:col>10</xdr:col>
      <xdr:colOff>114300</xdr:colOff>
      <xdr:row>96</xdr:row>
      <xdr:rowOff>9147</xdr:rowOff>
    </xdr:to>
    <xdr:cxnSp macro="">
      <xdr:nvCxnSpPr>
        <xdr:cNvPr id="244" name="直線コネクタ 243"/>
        <xdr:cNvCxnSpPr/>
      </xdr:nvCxnSpPr>
      <xdr:spPr>
        <a:xfrm flipV="1">
          <a:off x="1130300" y="15576212"/>
          <a:ext cx="889000" cy="89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5" name="フローチャート: 判断 244"/>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6" name="テキスト ボックス 245"/>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7" name="フローチャート: 判断 246"/>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8" name="テキスト ボックス 247"/>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30493</xdr:rowOff>
    </xdr:from>
    <xdr:to>
      <xdr:col>24</xdr:col>
      <xdr:colOff>114300</xdr:colOff>
      <xdr:row>96</xdr:row>
      <xdr:rowOff>132093</xdr:rowOff>
    </xdr:to>
    <xdr:sp macro="" textlink="">
      <xdr:nvSpPr>
        <xdr:cNvPr id="254" name="楕円 253"/>
        <xdr:cNvSpPr/>
      </xdr:nvSpPr>
      <xdr:spPr>
        <a:xfrm>
          <a:off x="4584700" y="164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53370</xdr:rowOff>
    </xdr:from>
    <xdr:ext cx="534377" cy="259045"/>
    <xdr:sp macro="" textlink="">
      <xdr:nvSpPr>
        <xdr:cNvPr id="255" name="衛生費該当値テキスト"/>
        <xdr:cNvSpPr txBox="1"/>
      </xdr:nvSpPr>
      <xdr:spPr>
        <a:xfrm>
          <a:off x="4686300" y="163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63571</xdr:rowOff>
    </xdr:from>
    <xdr:to>
      <xdr:col>20</xdr:col>
      <xdr:colOff>38100</xdr:colOff>
      <xdr:row>96</xdr:row>
      <xdr:rowOff>165171</xdr:rowOff>
    </xdr:to>
    <xdr:sp macro="" textlink="">
      <xdr:nvSpPr>
        <xdr:cNvPr id="256" name="楕円 255"/>
        <xdr:cNvSpPr/>
      </xdr:nvSpPr>
      <xdr:spPr>
        <a:xfrm>
          <a:off x="3746500" y="165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10248</xdr:rowOff>
    </xdr:from>
    <xdr:ext cx="534377" cy="259045"/>
    <xdr:sp macro="" textlink="">
      <xdr:nvSpPr>
        <xdr:cNvPr id="257" name="テキスト ボックス 256"/>
        <xdr:cNvSpPr txBox="1"/>
      </xdr:nvSpPr>
      <xdr:spPr>
        <a:xfrm>
          <a:off x="3530111" y="162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53353</xdr:rowOff>
    </xdr:from>
    <xdr:to>
      <xdr:col>15</xdr:col>
      <xdr:colOff>101600</xdr:colOff>
      <xdr:row>95</xdr:row>
      <xdr:rowOff>154953</xdr:rowOff>
    </xdr:to>
    <xdr:sp macro="" textlink="">
      <xdr:nvSpPr>
        <xdr:cNvPr id="258" name="楕円 257"/>
        <xdr:cNvSpPr/>
      </xdr:nvSpPr>
      <xdr:spPr>
        <a:xfrm>
          <a:off x="2857500" y="163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xdr:rowOff>
    </xdr:from>
    <xdr:ext cx="534377" cy="259045"/>
    <xdr:sp macro="" textlink="">
      <xdr:nvSpPr>
        <xdr:cNvPr id="259" name="テキスト ボックス 258"/>
        <xdr:cNvSpPr txBox="1"/>
      </xdr:nvSpPr>
      <xdr:spPr>
        <a:xfrm>
          <a:off x="2641111" y="1611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94912</xdr:rowOff>
    </xdr:from>
    <xdr:to>
      <xdr:col>10</xdr:col>
      <xdr:colOff>165100</xdr:colOff>
      <xdr:row>91</xdr:row>
      <xdr:rowOff>25062</xdr:rowOff>
    </xdr:to>
    <xdr:sp macro="" textlink="">
      <xdr:nvSpPr>
        <xdr:cNvPr id="260" name="楕円 259"/>
        <xdr:cNvSpPr/>
      </xdr:nvSpPr>
      <xdr:spPr>
        <a:xfrm>
          <a:off x="1968500" y="155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41589</xdr:rowOff>
    </xdr:from>
    <xdr:ext cx="534377" cy="259045"/>
    <xdr:sp macro="" textlink="">
      <xdr:nvSpPr>
        <xdr:cNvPr id="261" name="テキスト ボックス 260"/>
        <xdr:cNvSpPr txBox="1"/>
      </xdr:nvSpPr>
      <xdr:spPr>
        <a:xfrm>
          <a:off x="1752111" y="153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129797</xdr:rowOff>
    </xdr:from>
    <xdr:to>
      <xdr:col>6</xdr:col>
      <xdr:colOff>38100</xdr:colOff>
      <xdr:row>96</xdr:row>
      <xdr:rowOff>59947</xdr:rowOff>
    </xdr:to>
    <xdr:sp macro="" textlink="">
      <xdr:nvSpPr>
        <xdr:cNvPr id="262" name="楕円 261"/>
        <xdr:cNvSpPr/>
      </xdr:nvSpPr>
      <xdr:spPr>
        <a:xfrm>
          <a:off x="1079500" y="164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76474</xdr:rowOff>
    </xdr:from>
    <xdr:ext cx="534377" cy="259045"/>
    <xdr:sp macro="" textlink="">
      <xdr:nvSpPr>
        <xdr:cNvPr id="263" name="テキスト ボックス 262"/>
        <xdr:cNvSpPr txBox="1"/>
      </xdr:nvSpPr>
      <xdr:spPr>
        <a:xfrm>
          <a:off x="863111" y="161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7" name="直線コネクタ 286"/>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8"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9" name="直線コネクタ 288"/>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90"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91" name="直線コネクタ 290"/>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166751</xdr:rowOff>
    </xdr:from>
    <xdr:to>
      <xdr:col>55</xdr:col>
      <xdr:colOff>0</xdr:colOff>
      <xdr:row>35</xdr:row>
      <xdr:rowOff>140081</xdr:rowOff>
    </xdr:to>
    <xdr:cxnSp macro="">
      <xdr:nvCxnSpPr>
        <xdr:cNvPr id="292" name="直線コネクタ 291"/>
        <xdr:cNvCxnSpPr/>
      </xdr:nvCxnSpPr>
      <xdr:spPr>
        <a:xfrm>
          <a:off x="9639300" y="5996051"/>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7891</xdr:rowOff>
    </xdr:from>
    <xdr:ext cx="378565" cy="259045"/>
    <xdr:sp macro="" textlink="">
      <xdr:nvSpPr>
        <xdr:cNvPr id="293" name="労働費平均値テキスト"/>
        <xdr:cNvSpPr txBox="1"/>
      </xdr:nvSpPr>
      <xdr:spPr>
        <a:xfrm>
          <a:off x="10528300" y="6351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4" name="フローチャート: 判断 293"/>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135509</xdr:rowOff>
    </xdr:from>
    <xdr:to>
      <xdr:col>50</xdr:col>
      <xdr:colOff>114300</xdr:colOff>
      <xdr:row>34</xdr:row>
      <xdr:rowOff>166751</xdr:rowOff>
    </xdr:to>
    <xdr:cxnSp macro="">
      <xdr:nvCxnSpPr>
        <xdr:cNvPr id="295" name="直線コネクタ 294"/>
        <xdr:cNvCxnSpPr/>
      </xdr:nvCxnSpPr>
      <xdr:spPr>
        <a:xfrm>
          <a:off x="8750300" y="5793359"/>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6" name="フローチャート: 判断 295"/>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84091</xdr:rowOff>
    </xdr:from>
    <xdr:ext cx="378565" cy="259045"/>
    <xdr:sp macro="" textlink="">
      <xdr:nvSpPr>
        <xdr:cNvPr id="297" name="テキスト ボックス 296"/>
        <xdr:cNvSpPr txBox="1"/>
      </xdr:nvSpPr>
      <xdr:spPr>
        <a:xfrm>
          <a:off x="9450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130175</xdr:rowOff>
    </xdr:from>
    <xdr:to>
      <xdr:col>45</xdr:col>
      <xdr:colOff>177800</xdr:colOff>
      <xdr:row>33</xdr:row>
      <xdr:rowOff>135509</xdr:rowOff>
    </xdr:to>
    <xdr:cxnSp macro="">
      <xdr:nvCxnSpPr>
        <xdr:cNvPr id="298" name="直線コネクタ 297"/>
        <xdr:cNvCxnSpPr/>
      </xdr:nvCxnSpPr>
      <xdr:spPr>
        <a:xfrm>
          <a:off x="7861300" y="5616575"/>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9" name="フローチャート: 判断 298"/>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57802</xdr:rowOff>
    </xdr:from>
    <xdr:ext cx="378565" cy="259045"/>
    <xdr:sp macro="" textlink="">
      <xdr:nvSpPr>
        <xdr:cNvPr id="300" name="テキスト ボックス 299"/>
        <xdr:cNvSpPr txBox="1"/>
      </xdr:nvSpPr>
      <xdr:spPr>
        <a:xfrm>
          <a:off x="8561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47879</xdr:rowOff>
    </xdr:from>
    <xdr:to>
      <xdr:col>41</xdr:col>
      <xdr:colOff>50800</xdr:colOff>
      <xdr:row>32</xdr:row>
      <xdr:rowOff>130175</xdr:rowOff>
    </xdr:to>
    <xdr:cxnSp macro="">
      <xdr:nvCxnSpPr>
        <xdr:cNvPr id="301" name="直線コネクタ 300"/>
        <xdr:cNvCxnSpPr/>
      </xdr:nvCxnSpPr>
      <xdr:spPr>
        <a:xfrm>
          <a:off x="6972300" y="5362829"/>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2" name="フローチャート: 判断 301"/>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12082</xdr:rowOff>
    </xdr:from>
    <xdr:ext cx="469744" cy="259045"/>
    <xdr:sp macro="" textlink="">
      <xdr:nvSpPr>
        <xdr:cNvPr id="303" name="テキスト ボックス 302"/>
        <xdr:cNvSpPr txBox="1"/>
      </xdr:nvSpPr>
      <xdr:spPr>
        <a:xfrm>
          <a:off x="7626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79519</xdr:rowOff>
    </xdr:from>
    <xdr:ext cx="469744" cy="259045"/>
    <xdr:sp macro="" textlink="">
      <xdr:nvSpPr>
        <xdr:cNvPr id="305" name="テキスト ボックス 304"/>
        <xdr:cNvSpPr txBox="1"/>
      </xdr:nvSpPr>
      <xdr:spPr>
        <a:xfrm>
          <a:off x="6737428"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89281</xdr:rowOff>
    </xdr:from>
    <xdr:to>
      <xdr:col>55</xdr:col>
      <xdr:colOff>50800</xdr:colOff>
      <xdr:row>36</xdr:row>
      <xdr:rowOff>19431</xdr:rowOff>
    </xdr:to>
    <xdr:sp macro="" textlink="">
      <xdr:nvSpPr>
        <xdr:cNvPr id="311" name="楕円 310"/>
        <xdr:cNvSpPr/>
      </xdr:nvSpPr>
      <xdr:spPr>
        <a:xfrm>
          <a:off x="10426700" y="60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112158</xdr:rowOff>
    </xdr:from>
    <xdr:ext cx="469744" cy="259045"/>
    <xdr:sp macro="" textlink="">
      <xdr:nvSpPr>
        <xdr:cNvPr id="312" name="労働費該当値テキスト"/>
        <xdr:cNvSpPr txBox="1"/>
      </xdr:nvSpPr>
      <xdr:spPr>
        <a:xfrm>
          <a:off x="10528300"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115951</xdr:rowOff>
    </xdr:from>
    <xdr:to>
      <xdr:col>50</xdr:col>
      <xdr:colOff>165100</xdr:colOff>
      <xdr:row>35</xdr:row>
      <xdr:rowOff>46101</xdr:rowOff>
    </xdr:to>
    <xdr:sp macro="" textlink="">
      <xdr:nvSpPr>
        <xdr:cNvPr id="313" name="楕円 312"/>
        <xdr:cNvSpPr/>
      </xdr:nvSpPr>
      <xdr:spPr>
        <a:xfrm>
          <a:off x="9588500" y="59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62628</xdr:rowOff>
    </xdr:from>
    <xdr:ext cx="469744" cy="259045"/>
    <xdr:sp macro="" textlink="">
      <xdr:nvSpPr>
        <xdr:cNvPr id="314" name="テキスト ボックス 313"/>
        <xdr:cNvSpPr txBox="1"/>
      </xdr:nvSpPr>
      <xdr:spPr>
        <a:xfrm>
          <a:off x="9404428" y="572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84709</xdr:rowOff>
    </xdr:from>
    <xdr:to>
      <xdr:col>46</xdr:col>
      <xdr:colOff>38100</xdr:colOff>
      <xdr:row>34</xdr:row>
      <xdr:rowOff>14859</xdr:rowOff>
    </xdr:to>
    <xdr:sp macro="" textlink="">
      <xdr:nvSpPr>
        <xdr:cNvPr id="315" name="楕円 314"/>
        <xdr:cNvSpPr/>
      </xdr:nvSpPr>
      <xdr:spPr>
        <a:xfrm>
          <a:off x="8699500" y="57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31386</xdr:rowOff>
    </xdr:from>
    <xdr:ext cx="469744" cy="259045"/>
    <xdr:sp macro="" textlink="">
      <xdr:nvSpPr>
        <xdr:cNvPr id="316" name="テキスト ボックス 315"/>
        <xdr:cNvSpPr txBox="1"/>
      </xdr:nvSpPr>
      <xdr:spPr>
        <a:xfrm>
          <a:off x="8515428" y="551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79375</xdr:rowOff>
    </xdr:from>
    <xdr:to>
      <xdr:col>41</xdr:col>
      <xdr:colOff>101600</xdr:colOff>
      <xdr:row>33</xdr:row>
      <xdr:rowOff>9525</xdr:rowOff>
    </xdr:to>
    <xdr:sp macro="" textlink="">
      <xdr:nvSpPr>
        <xdr:cNvPr id="317" name="楕円 316"/>
        <xdr:cNvSpPr/>
      </xdr:nvSpPr>
      <xdr:spPr>
        <a:xfrm>
          <a:off x="7810500" y="55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26052</xdr:rowOff>
    </xdr:from>
    <xdr:ext cx="469744" cy="259045"/>
    <xdr:sp macro="" textlink="">
      <xdr:nvSpPr>
        <xdr:cNvPr id="318" name="テキスト ボックス 317"/>
        <xdr:cNvSpPr txBox="1"/>
      </xdr:nvSpPr>
      <xdr:spPr>
        <a:xfrm>
          <a:off x="7626428" y="53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168529</xdr:rowOff>
    </xdr:from>
    <xdr:to>
      <xdr:col>36</xdr:col>
      <xdr:colOff>165100</xdr:colOff>
      <xdr:row>31</xdr:row>
      <xdr:rowOff>98679</xdr:rowOff>
    </xdr:to>
    <xdr:sp macro="" textlink="">
      <xdr:nvSpPr>
        <xdr:cNvPr id="319" name="楕円 318"/>
        <xdr:cNvSpPr/>
      </xdr:nvSpPr>
      <xdr:spPr>
        <a:xfrm>
          <a:off x="6921500" y="531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115206</xdr:rowOff>
    </xdr:from>
    <xdr:ext cx="469744" cy="259045"/>
    <xdr:sp macro="" textlink="">
      <xdr:nvSpPr>
        <xdr:cNvPr id="320" name="テキスト ボックス 319"/>
        <xdr:cNvSpPr txBox="1"/>
      </xdr:nvSpPr>
      <xdr:spPr>
        <a:xfrm>
          <a:off x="6737428" y="508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2" name="直線コネクタ 341"/>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3"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4" name="直線コネクタ 343"/>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5"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6" name="直線コネクタ 345"/>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94391</xdr:rowOff>
    </xdr:from>
    <xdr:to>
      <xdr:col>55</xdr:col>
      <xdr:colOff>0</xdr:colOff>
      <xdr:row>51</xdr:row>
      <xdr:rowOff>155519</xdr:rowOff>
    </xdr:to>
    <xdr:cxnSp macro="">
      <xdr:nvCxnSpPr>
        <xdr:cNvPr id="347" name="直線コネクタ 346"/>
        <xdr:cNvCxnSpPr/>
      </xdr:nvCxnSpPr>
      <xdr:spPr>
        <a:xfrm>
          <a:off x="9639300" y="8838341"/>
          <a:ext cx="8382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10863</xdr:rowOff>
    </xdr:from>
    <xdr:ext cx="469744" cy="259045"/>
    <xdr:sp macro="" textlink="">
      <xdr:nvSpPr>
        <xdr:cNvPr id="348" name="農林水産業費平均値テキスト"/>
        <xdr:cNvSpPr txBox="1"/>
      </xdr:nvSpPr>
      <xdr:spPr>
        <a:xfrm>
          <a:off x="10528300" y="9783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9" name="フローチャート: 判断 348"/>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94391</xdr:rowOff>
    </xdr:from>
    <xdr:to>
      <xdr:col>50</xdr:col>
      <xdr:colOff>114300</xdr:colOff>
      <xdr:row>51</xdr:row>
      <xdr:rowOff>136637</xdr:rowOff>
    </xdr:to>
    <xdr:cxnSp macro="">
      <xdr:nvCxnSpPr>
        <xdr:cNvPr id="350" name="直線コネクタ 349"/>
        <xdr:cNvCxnSpPr/>
      </xdr:nvCxnSpPr>
      <xdr:spPr>
        <a:xfrm flipV="1">
          <a:off x="8750300" y="8838341"/>
          <a:ext cx="889000" cy="4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51" name="フローチャート: 判断 350"/>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116202</xdr:rowOff>
    </xdr:from>
    <xdr:ext cx="469744" cy="259045"/>
    <xdr:sp macro="" textlink="">
      <xdr:nvSpPr>
        <xdr:cNvPr id="352" name="テキスト ボックス 351"/>
        <xdr:cNvSpPr txBox="1"/>
      </xdr:nvSpPr>
      <xdr:spPr>
        <a:xfrm>
          <a:off x="9404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109982</xdr:rowOff>
    </xdr:from>
    <xdr:to>
      <xdr:col>45</xdr:col>
      <xdr:colOff>177800</xdr:colOff>
      <xdr:row>51</xdr:row>
      <xdr:rowOff>136637</xdr:rowOff>
    </xdr:to>
    <xdr:cxnSp macro="">
      <xdr:nvCxnSpPr>
        <xdr:cNvPr id="353" name="直線コネクタ 352"/>
        <xdr:cNvCxnSpPr/>
      </xdr:nvCxnSpPr>
      <xdr:spPr>
        <a:xfrm>
          <a:off x="7861300" y="8853932"/>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4" name="フローチャート: 判断 353"/>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123562</xdr:rowOff>
    </xdr:from>
    <xdr:ext cx="469744" cy="259045"/>
    <xdr:sp macro="" textlink="">
      <xdr:nvSpPr>
        <xdr:cNvPr id="355" name="テキスト ボックス 354"/>
        <xdr:cNvSpPr txBox="1"/>
      </xdr:nvSpPr>
      <xdr:spPr>
        <a:xfrm>
          <a:off x="8515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109982</xdr:rowOff>
    </xdr:from>
    <xdr:to>
      <xdr:col>41</xdr:col>
      <xdr:colOff>50800</xdr:colOff>
      <xdr:row>51</xdr:row>
      <xdr:rowOff>131059</xdr:rowOff>
    </xdr:to>
    <xdr:cxnSp macro="">
      <xdr:nvCxnSpPr>
        <xdr:cNvPr id="356" name="直線コネクタ 355"/>
        <xdr:cNvCxnSpPr/>
      </xdr:nvCxnSpPr>
      <xdr:spPr>
        <a:xfrm flipV="1">
          <a:off x="6972300" y="8853932"/>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7" name="フローチャート: 判断 356"/>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111675</xdr:rowOff>
    </xdr:from>
    <xdr:ext cx="469744" cy="259045"/>
    <xdr:sp macro="" textlink="">
      <xdr:nvSpPr>
        <xdr:cNvPr id="358" name="テキスト ボックス 357"/>
        <xdr:cNvSpPr txBox="1"/>
      </xdr:nvSpPr>
      <xdr:spPr>
        <a:xfrm>
          <a:off x="7626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9" name="フローチャート: 判断 358"/>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81089</xdr:rowOff>
    </xdr:from>
    <xdr:ext cx="469744" cy="259045"/>
    <xdr:sp macro="" textlink="">
      <xdr:nvSpPr>
        <xdr:cNvPr id="360" name="テキスト ボックス 359"/>
        <xdr:cNvSpPr txBox="1"/>
      </xdr:nvSpPr>
      <xdr:spPr>
        <a:xfrm>
          <a:off x="6737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104719</xdr:rowOff>
    </xdr:from>
    <xdr:to>
      <xdr:col>55</xdr:col>
      <xdr:colOff>50800</xdr:colOff>
      <xdr:row>52</xdr:row>
      <xdr:rowOff>34869</xdr:rowOff>
    </xdr:to>
    <xdr:sp macro="" textlink="">
      <xdr:nvSpPr>
        <xdr:cNvPr id="366" name="楕円 365"/>
        <xdr:cNvSpPr/>
      </xdr:nvSpPr>
      <xdr:spPr>
        <a:xfrm>
          <a:off x="10426700" y="88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57746</xdr:rowOff>
    </xdr:from>
    <xdr:ext cx="534377" cy="259045"/>
    <xdr:sp macro="" textlink="">
      <xdr:nvSpPr>
        <xdr:cNvPr id="367" name="農林水産業費該当値テキスト"/>
        <xdr:cNvSpPr txBox="1"/>
      </xdr:nvSpPr>
      <xdr:spPr>
        <a:xfrm>
          <a:off x="10528300" y="88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43591</xdr:rowOff>
    </xdr:from>
    <xdr:to>
      <xdr:col>50</xdr:col>
      <xdr:colOff>165100</xdr:colOff>
      <xdr:row>51</xdr:row>
      <xdr:rowOff>145191</xdr:rowOff>
    </xdr:to>
    <xdr:sp macro="" textlink="">
      <xdr:nvSpPr>
        <xdr:cNvPr id="368" name="楕円 367"/>
        <xdr:cNvSpPr/>
      </xdr:nvSpPr>
      <xdr:spPr>
        <a:xfrm>
          <a:off x="9588500" y="87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161718</xdr:rowOff>
    </xdr:from>
    <xdr:ext cx="534377" cy="259045"/>
    <xdr:sp macro="" textlink="">
      <xdr:nvSpPr>
        <xdr:cNvPr id="369" name="テキスト ボックス 368"/>
        <xdr:cNvSpPr txBox="1"/>
      </xdr:nvSpPr>
      <xdr:spPr>
        <a:xfrm>
          <a:off x="9372111" y="85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85837</xdr:rowOff>
    </xdr:from>
    <xdr:to>
      <xdr:col>46</xdr:col>
      <xdr:colOff>38100</xdr:colOff>
      <xdr:row>52</xdr:row>
      <xdr:rowOff>15987</xdr:rowOff>
    </xdr:to>
    <xdr:sp macro="" textlink="">
      <xdr:nvSpPr>
        <xdr:cNvPr id="370" name="楕円 369"/>
        <xdr:cNvSpPr/>
      </xdr:nvSpPr>
      <xdr:spPr>
        <a:xfrm>
          <a:off x="8699500" y="88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32514</xdr:rowOff>
    </xdr:from>
    <xdr:ext cx="534377" cy="259045"/>
    <xdr:sp macro="" textlink="">
      <xdr:nvSpPr>
        <xdr:cNvPr id="371" name="テキスト ボックス 370"/>
        <xdr:cNvSpPr txBox="1"/>
      </xdr:nvSpPr>
      <xdr:spPr>
        <a:xfrm>
          <a:off x="8483111" y="86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59182</xdr:rowOff>
    </xdr:from>
    <xdr:to>
      <xdr:col>41</xdr:col>
      <xdr:colOff>101600</xdr:colOff>
      <xdr:row>51</xdr:row>
      <xdr:rowOff>160782</xdr:rowOff>
    </xdr:to>
    <xdr:sp macro="" textlink="">
      <xdr:nvSpPr>
        <xdr:cNvPr id="372" name="楕円 371"/>
        <xdr:cNvSpPr/>
      </xdr:nvSpPr>
      <xdr:spPr>
        <a:xfrm>
          <a:off x="7810500" y="88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5859</xdr:rowOff>
    </xdr:from>
    <xdr:ext cx="534377" cy="259045"/>
    <xdr:sp macro="" textlink="">
      <xdr:nvSpPr>
        <xdr:cNvPr id="373" name="テキスト ボックス 372"/>
        <xdr:cNvSpPr txBox="1"/>
      </xdr:nvSpPr>
      <xdr:spPr>
        <a:xfrm>
          <a:off x="7594111" y="857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80259</xdr:rowOff>
    </xdr:from>
    <xdr:to>
      <xdr:col>36</xdr:col>
      <xdr:colOff>165100</xdr:colOff>
      <xdr:row>52</xdr:row>
      <xdr:rowOff>10409</xdr:rowOff>
    </xdr:to>
    <xdr:sp macro="" textlink="">
      <xdr:nvSpPr>
        <xdr:cNvPr id="374" name="楕円 373"/>
        <xdr:cNvSpPr/>
      </xdr:nvSpPr>
      <xdr:spPr>
        <a:xfrm>
          <a:off x="6921500" y="882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26936</xdr:rowOff>
    </xdr:from>
    <xdr:ext cx="534377" cy="259045"/>
    <xdr:sp macro="" textlink="">
      <xdr:nvSpPr>
        <xdr:cNvPr id="375" name="テキスト ボックス 374"/>
        <xdr:cNvSpPr txBox="1"/>
      </xdr:nvSpPr>
      <xdr:spPr>
        <a:xfrm>
          <a:off x="6705111" y="859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16561</xdr:rowOff>
    </xdr:from>
    <xdr:to>
      <xdr:col>54</xdr:col>
      <xdr:colOff>189865</xdr:colOff>
      <xdr:row>78</xdr:row>
      <xdr:rowOff>132080</xdr:rowOff>
    </xdr:to>
    <xdr:cxnSp macro="">
      <xdr:nvCxnSpPr>
        <xdr:cNvPr id="399" name="直線コネクタ 398"/>
        <xdr:cNvCxnSpPr/>
      </xdr:nvCxnSpPr>
      <xdr:spPr>
        <a:xfrm flipV="1">
          <a:off x="10475595" y="12532411"/>
          <a:ext cx="1270" cy="972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135907</xdr:rowOff>
    </xdr:from>
    <xdr:ext cx="469744" cy="259045"/>
    <xdr:sp macro="" textlink="">
      <xdr:nvSpPr>
        <xdr:cNvPr id="400" name="商工費最小値テキスト"/>
        <xdr:cNvSpPr txBox="1"/>
      </xdr:nvSpPr>
      <xdr:spPr>
        <a:xfrm>
          <a:off x="10528300"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132080</xdr:rowOff>
    </xdr:from>
    <xdr:to>
      <xdr:col>55</xdr:col>
      <xdr:colOff>88900</xdr:colOff>
      <xdr:row>78</xdr:row>
      <xdr:rowOff>132080</xdr:rowOff>
    </xdr:to>
    <xdr:cxnSp macro="">
      <xdr:nvCxnSpPr>
        <xdr:cNvPr id="401" name="直線コネクタ 400"/>
        <xdr:cNvCxnSpPr/>
      </xdr:nvCxnSpPr>
      <xdr:spPr>
        <a:xfrm>
          <a:off x="10388600" y="1350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134688</xdr:rowOff>
    </xdr:from>
    <xdr:ext cx="534377" cy="259045"/>
    <xdr:sp macro="" textlink="">
      <xdr:nvSpPr>
        <xdr:cNvPr id="402" name="商工費最大値テキスト"/>
        <xdr:cNvSpPr txBox="1"/>
      </xdr:nvSpPr>
      <xdr:spPr>
        <a:xfrm>
          <a:off x="10528300" y="123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16561</xdr:rowOff>
    </xdr:from>
    <xdr:to>
      <xdr:col>55</xdr:col>
      <xdr:colOff>88900</xdr:colOff>
      <xdr:row>73</xdr:row>
      <xdr:rowOff>16561</xdr:rowOff>
    </xdr:to>
    <xdr:cxnSp macro="">
      <xdr:nvCxnSpPr>
        <xdr:cNvPr id="403" name="直線コネクタ 402"/>
        <xdr:cNvCxnSpPr/>
      </xdr:nvCxnSpPr>
      <xdr:spPr>
        <a:xfrm>
          <a:off x="10388600" y="12532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16561</xdr:rowOff>
    </xdr:from>
    <xdr:to>
      <xdr:col>55</xdr:col>
      <xdr:colOff>0</xdr:colOff>
      <xdr:row>73</xdr:row>
      <xdr:rowOff>40945</xdr:rowOff>
    </xdr:to>
    <xdr:cxnSp macro="">
      <xdr:nvCxnSpPr>
        <xdr:cNvPr id="404" name="直線コネクタ 403"/>
        <xdr:cNvCxnSpPr/>
      </xdr:nvCxnSpPr>
      <xdr:spPr>
        <a:xfrm flipV="1">
          <a:off x="9639300" y="12532411"/>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6900</xdr:rowOff>
    </xdr:from>
    <xdr:ext cx="469744" cy="259045"/>
    <xdr:sp macro="" textlink="">
      <xdr:nvSpPr>
        <xdr:cNvPr id="405" name="商工費平均値テキスト"/>
        <xdr:cNvSpPr txBox="1"/>
      </xdr:nvSpPr>
      <xdr:spPr>
        <a:xfrm>
          <a:off x="10528300" y="13208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28473</xdr:rowOff>
    </xdr:from>
    <xdr:to>
      <xdr:col>55</xdr:col>
      <xdr:colOff>50800</xdr:colOff>
      <xdr:row>77</xdr:row>
      <xdr:rowOff>130073</xdr:rowOff>
    </xdr:to>
    <xdr:sp macro="" textlink="">
      <xdr:nvSpPr>
        <xdr:cNvPr id="406" name="フローチャート: 判断 405"/>
        <xdr:cNvSpPr/>
      </xdr:nvSpPr>
      <xdr:spPr>
        <a:xfrm>
          <a:off x="104267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148196</xdr:rowOff>
    </xdr:from>
    <xdr:to>
      <xdr:col>50</xdr:col>
      <xdr:colOff>114300</xdr:colOff>
      <xdr:row>73</xdr:row>
      <xdr:rowOff>40945</xdr:rowOff>
    </xdr:to>
    <xdr:cxnSp macro="">
      <xdr:nvCxnSpPr>
        <xdr:cNvPr id="407" name="直線コネクタ 406"/>
        <xdr:cNvCxnSpPr/>
      </xdr:nvCxnSpPr>
      <xdr:spPr>
        <a:xfrm>
          <a:off x="8750300" y="12492596"/>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47561</xdr:rowOff>
    </xdr:from>
    <xdr:to>
      <xdr:col>50</xdr:col>
      <xdr:colOff>165100</xdr:colOff>
      <xdr:row>77</xdr:row>
      <xdr:rowOff>149161</xdr:rowOff>
    </xdr:to>
    <xdr:sp macro="" textlink="">
      <xdr:nvSpPr>
        <xdr:cNvPr id="408" name="フローチャート: 判断 407"/>
        <xdr:cNvSpPr/>
      </xdr:nvSpPr>
      <xdr:spPr>
        <a:xfrm>
          <a:off x="9588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140288</xdr:rowOff>
    </xdr:from>
    <xdr:ext cx="469744" cy="259045"/>
    <xdr:sp macro="" textlink="">
      <xdr:nvSpPr>
        <xdr:cNvPr id="409" name="テキスト ボックス 408"/>
        <xdr:cNvSpPr txBox="1"/>
      </xdr:nvSpPr>
      <xdr:spPr>
        <a:xfrm>
          <a:off x="9404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87732</xdr:rowOff>
    </xdr:from>
    <xdr:to>
      <xdr:col>45</xdr:col>
      <xdr:colOff>177800</xdr:colOff>
      <xdr:row>72</xdr:row>
      <xdr:rowOff>148196</xdr:rowOff>
    </xdr:to>
    <xdr:cxnSp macro="">
      <xdr:nvCxnSpPr>
        <xdr:cNvPr id="410" name="直線コネクタ 409"/>
        <xdr:cNvCxnSpPr/>
      </xdr:nvCxnSpPr>
      <xdr:spPr>
        <a:xfrm>
          <a:off x="7861300" y="12260682"/>
          <a:ext cx="889000" cy="2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18796</xdr:rowOff>
    </xdr:from>
    <xdr:to>
      <xdr:col>46</xdr:col>
      <xdr:colOff>38100</xdr:colOff>
      <xdr:row>77</xdr:row>
      <xdr:rowOff>120396</xdr:rowOff>
    </xdr:to>
    <xdr:sp macro="" textlink="">
      <xdr:nvSpPr>
        <xdr:cNvPr id="411" name="フローチャート: 判断 410"/>
        <xdr:cNvSpPr/>
      </xdr:nvSpPr>
      <xdr:spPr>
        <a:xfrm>
          <a:off x="8699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111523</xdr:rowOff>
    </xdr:from>
    <xdr:ext cx="469744" cy="259045"/>
    <xdr:sp macro="" textlink="">
      <xdr:nvSpPr>
        <xdr:cNvPr id="412" name="テキスト ボックス 411"/>
        <xdr:cNvSpPr txBox="1"/>
      </xdr:nvSpPr>
      <xdr:spPr>
        <a:xfrm>
          <a:off x="8515428"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53289</xdr:rowOff>
    </xdr:from>
    <xdr:to>
      <xdr:col>41</xdr:col>
      <xdr:colOff>50800</xdr:colOff>
      <xdr:row>71</xdr:row>
      <xdr:rowOff>87732</xdr:rowOff>
    </xdr:to>
    <xdr:cxnSp macro="">
      <xdr:nvCxnSpPr>
        <xdr:cNvPr id="413" name="直線コネクタ 412"/>
        <xdr:cNvCxnSpPr/>
      </xdr:nvCxnSpPr>
      <xdr:spPr>
        <a:xfrm>
          <a:off x="6972300" y="12054789"/>
          <a:ext cx="889000" cy="20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159462</xdr:rowOff>
    </xdr:from>
    <xdr:to>
      <xdr:col>41</xdr:col>
      <xdr:colOff>101600</xdr:colOff>
      <xdr:row>77</xdr:row>
      <xdr:rowOff>89612</xdr:rowOff>
    </xdr:to>
    <xdr:sp macro="" textlink="">
      <xdr:nvSpPr>
        <xdr:cNvPr id="414" name="フローチャート: 判断 413"/>
        <xdr:cNvSpPr/>
      </xdr:nvSpPr>
      <xdr:spPr>
        <a:xfrm>
          <a:off x="7810500" y="1318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80739</xdr:rowOff>
    </xdr:from>
    <xdr:ext cx="469744" cy="259045"/>
    <xdr:sp macro="" textlink="">
      <xdr:nvSpPr>
        <xdr:cNvPr id="415" name="テキスト ボックス 414"/>
        <xdr:cNvSpPr txBox="1"/>
      </xdr:nvSpPr>
      <xdr:spPr>
        <a:xfrm>
          <a:off x="7626428" y="1328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85243</xdr:rowOff>
    </xdr:from>
    <xdr:to>
      <xdr:col>36</xdr:col>
      <xdr:colOff>165100</xdr:colOff>
      <xdr:row>77</xdr:row>
      <xdr:rowOff>15393</xdr:rowOff>
    </xdr:to>
    <xdr:sp macro="" textlink="">
      <xdr:nvSpPr>
        <xdr:cNvPr id="416" name="フローチャート: 判断 415"/>
        <xdr:cNvSpPr/>
      </xdr:nvSpPr>
      <xdr:spPr>
        <a:xfrm>
          <a:off x="6921500" y="131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6520</xdr:rowOff>
    </xdr:from>
    <xdr:ext cx="534377" cy="259045"/>
    <xdr:sp macro="" textlink="">
      <xdr:nvSpPr>
        <xdr:cNvPr id="417" name="テキスト ボックス 416"/>
        <xdr:cNvSpPr txBox="1"/>
      </xdr:nvSpPr>
      <xdr:spPr>
        <a:xfrm>
          <a:off x="6705111" y="132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137211</xdr:rowOff>
    </xdr:from>
    <xdr:to>
      <xdr:col>55</xdr:col>
      <xdr:colOff>50800</xdr:colOff>
      <xdr:row>73</xdr:row>
      <xdr:rowOff>67361</xdr:rowOff>
    </xdr:to>
    <xdr:sp macro="" textlink="">
      <xdr:nvSpPr>
        <xdr:cNvPr id="423" name="楕円 422"/>
        <xdr:cNvSpPr/>
      </xdr:nvSpPr>
      <xdr:spPr>
        <a:xfrm>
          <a:off x="10426700" y="124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90238</xdr:rowOff>
    </xdr:from>
    <xdr:ext cx="534377" cy="259045"/>
    <xdr:sp macro="" textlink="">
      <xdr:nvSpPr>
        <xdr:cNvPr id="424" name="商工費該当値テキスト"/>
        <xdr:cNvSpPr txBox="1"/>
      </xdr:nvSpPr>
      <xdr:spPr>
        <a:xfrm>
          <a:off x="10528300" y="1243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161595</xdr:rowOff>
    </xdr:from>
    <xdr:to>
      <xdr:col>50</xdr:col>
      <xdr:colOff>165100</xdr:colOff>
      <xdr:row>73</xdr:row>
      <xdr:rowOff>91745</xdr:rowOff>
    </xdr:to>
    <xdr:sp macro="" textlink="">
      <xdr:nvSpPr>
        <xdr:cNvPr id="425" name="楕円 424"/>
        <xdr:cNvSpPr/>
      </xdr:nvSpPr>
      <xdr:spPr>
        <a:xfrm>
          <a:off x="9588500" y="125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108272</xdr:rowOff>
    </xdr:from>
    <xdr:ext cx="534377" cy="259045"/>
    <xdr:sp macro="" textlink="">
      <xdr:nvSpPr>
        <xdr:cNvPr id="426" name="テキスト ボックス 425"/>
        <xdr:cNvSpPr txBox="1"/>
      </xdr:nvSpPr>
      <xdr:spPr>
        <a:xfrm>
          <a:off x="9372111" y="122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97396</xdr:rowOff>
    </xdr:from>
    <xdr:to>
      <xdr:col>46</xdr:col>
      <xdr:colOff>38100</xdr:colOff>
      <xdr:row>73</xdr:row>
      <xdr:rowOff>27546</xdr:rowOff>
    </xdr:to>
    <xdr:sp macro="" textlink="">
      <xdr:nvSpPr>
        <xdr:cNvPr id="427" name="楕円 426"/>
        <xdr:cNvSpPr/>
      </xdr:nvSpPr>
      <xdr:spPr>
        <a:xfrm>
          <a:off x="8699500" y="124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44073</xdr:rowOff>
    </xdr:from>
    <xdr:ext cx="534377" cy="259045"/>
    <xdr:sp macro="" textlink="">
      <xdr:nvSpPr>
        <xdr:cNvPr id="428" name="テキスト ボックス 427"/>
        <xdr:cNvSpPr txBox="1"/>
      </xdr:nvSpPr>
      <xdr:spPr>
        <a:xfrm>
          <a:off x="8483111" y="122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36932</xdr:rowOff>
    </xdr:from>
    <xdr:to>
      <xdr:col>41</xdr:col>
      <xdr:colOff>101600</xdr:colOff>
      <xdr:row>71</xdr:row>
      <xdr:rowOff>138532</xdr:rowOff>
    </xdr:to>
    <xdr:sp macro="" textlink="">
      <xdr:nvSpPr>
        <xdr:cNvPr id="429" name="楕円 428"/>
        <xdr:cNvSpPr/>
      </xdr:nvSpPr>
      <xdr:spPr>
        <a:xfrm>
          <a:off x="7810500" y="122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155059</xdr:rowOff>
    </xdr:from>
    <xdr:ext cx="534377" cy="259045"/>
    <xdr:sp macro="" textlink="">
      <xdr:nvSpPr>
        <xdr:cNvPr id="430" name="テキスト ボックス 429"/>
        <xdr:cNvSpPr txBox="1"/>
      </xdr:nvSpPr>
      <xdr:spPr>
        <a:xfrm>
          <a:off x="7594111" y="1198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2489</xdr:rowOff>
    </xdr:from>
    <xdr:to>
      <xdr:col>36</xdr:col>
      <xdr:colOff>165100</xdr:colOff>
      <xdr:row>70</xdr:row>
      <xdr:rowOff>104089</xdr:rowOff>
    </xdr:to>
    <xdr:sp macro="" textlink="">
      <xdr:nvSpPr>
        <xdr:cNvPr id="431" name="楕円 430"/>
        <xdr:cNvSpPr/>
      </xdr:nvSpPr>
      <xdr:spPr>
        <a:xfrm>
          <a:off x="6921500" y="1200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120616</xdr:rowOff>
    </xdr:from>
    <xdr:ext cx="534377" cy="259045"/>
    <xdr:sp macro="" textlink="">
      <xdr:nvSpPr>
        <xdr:cNvPr id="432" name="テキスト ボックス 431"/>
        <xdr:cNvSpPr txBox="1"/>
      </xdr:nvSpPr>
      <xdr:spPr>
        <a:xfrm>
          <a:off x="6705111" y="1177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7" name="直線コネクタ 456"/>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8"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9" name="直線コネクタ 458"/>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60"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61" name="直線コネクタ 460"/>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20028</xdr:rowOff>
    </xdr:from>
    <xdr:to>
      <xdr:col>55</xdr:col>
      <xdr:colOff>0</xdr:colOff>
      <xdr:row>95</xdr:row>
      <xdr:rowOff>109238</xdr:rowOff>
    </xdr:to>
    <xdr:cxnSp macro="">
      <xdr:nvCxnSpPr>
        <xdr:cNvPr id="462" name="直線コネクタ 461"/>
        <xdr:cNvCxnSpPr/>
      </xdr:nvCxnSpPr>
      <xdr:spPr>
        <a:xfrm>
          <a:off x="9639300" y="16307778"/>
          <a:ext cx="838200" cy="8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115047</xdr:rowOff>
    </xdr:from>
    <xdr:ext cx="534377" cy="259045"/>
    <xdr:sp macro="" textlink="">
      <xdr:nvSpPr>
        <xdr:cNvPr id="463" name="土木費平均値テキスト"/>
        <xdr:cNvSpPr txBox="1"/>
      </xdr:nvSpPr>
      <xdr:spPr>
        <a:xfrm>
          <a:off x="10528300" y="16574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4" name="フローチャート: 判断 463"/>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5683</xdr:rowOff>
    </xdr:from>
    <xdr:to>
      <xdr:col>50</xdr:col>
      <xdr:colOff>114300</xdr:colOff>
      <xdr:row>95</xdr:row>
      <xdr:rowOff>20028</xdr:rowOff>
    </xdr:to>
    <xdr:cxnSp macro="">
      <xdr:nvCxnSpPr>
        <xdr:cNvPr id="465" name="直線コネクタ 464"/>
        <xdr:cNvCxnSpPr/>
      </xdr:nvCxnSpPr>
      <xdr:spPr>
        <a:xfrm>
          <a:off x="8750300" y="16121983"/>
          <a:ext cx="889000" cy="1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6" name="フローチャート: 判断 465"/>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9777</xdr:rowOff>
    </xdr:from>
    <xdr:ext cx="534377" cy="259045"/>
    <xdr:sp macro="" textlink="">
      <xdr:nvSpPr>
        <xdr:cNvPr id="467" name="テキスト ボックス 466"/>
        <xdr:cNvSpPr txBox="1"/>
      </xdr:nvSpPr>
      <xdr:spPr>
        <a:xfrm>
          <a:off x="9372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5683</xdr:rowOff>
    </xdr:from>
    <xdr:to>
      <xdr:col>45</xdr:col>
      <xdr:colOff>177800</xdr:colOff>
      <xdr:row>95</xdr:row>
      <xdr:rowOff>56471</xdr:rowOff>
    </xdr:to>
    <xdr:cxnSp macro="">
      <xdr:nvCxnSpPr>
        <xdr:cNvPr id="468" name="直線コネクタ 467"/>
        <xdr:cNvCxnSpPr/>
      </xdr:nvCxnSpPr>
      <xdr:spPr>
        <a:xfrm flipV="1">
          <a:off x="7861300" y="16121983"/>
          <a:ext cx="889000" cy="2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9" name="フローチャート: 判断 468"/>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20445</xdr:rowOff>
    </xdr:from>
    <xdr:ext cx="534377" cy="259045"/>
    <xdr:sp macro="" textlink="">
      <xdr:nvSpPr>
        <xdr:cNvPr id="470" name="テキスト ボックス 469"/>
        <xdr:cNvSpPr txBox="1"/>
      </xdr:nvSpPr>
      <xdr:spPr>
        <a:xfrm>
          <a:off x="8483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56471</xdr:rowOff>
    </xdr:from>
    <xdr:to>
      <xdr:col>41</xdr:col>
      <xdr:colOff>50800</xdr:colOff>
      <xdr:row>95</xdr:row>
      <xdr:rowOff>111049</xdr:rowOff>
    </xdr:to>
    <xdr:cxnSp macro="">
      <xdr:nvCxnSpPr>
        <xdr:cNvPr id="471" name="直線コネクタ 470"/>
        <xdr:cNvCxnSpPr/>
      </xdr:nvCxnSpPr>
      <xdr:spPr>
        <a:xfrm flipV="1">
          <a:off x="6972300" y="16344221"/>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72" name="フローチャート: 判断 471"/>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36771</xdr:rowOff>
    </xdr:from>
    <xdr:ext cx="534377" cy="259045"/>
    <xdr:sp macro="" textlink="">
      <xdr:nvSpPr>
        <xdr:cNvPr id="473" name="テキスト ボックス 472"/>
        <xdr:cNvSpPr txBox="1"/>
      </xdr:nvSpPr>
      <xdr:spPr>
        <a:xfrm>
          <a:off x="7594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4" name="フローチャート: 判断 473"/>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38143</xdr:rowOff>
    </xdr:from>
    <xdr:ext cx="534377" cy="259045"/>
    <xdr:sp macro="" textlink="">
      <xdr:nvSpPr>
        <xdr:cNvPr id="475" name="テキスト ボックス 474"/>
        <xdr:cNvSpPr txBox="1"/>
      </xdr:nvSpPr>
      <xdr:spPr>
        <a:xfrm>
          <a:off x="6705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58438</xdr:rowOff>
    </xdr:from>
    <xdr:to>
      <xdr:col>55</xdr:col>
      <xdr:colOff>50800</xdr:colOff>
      <xdr:row>95</xdr:row>
      <xdr:rowOff>160038</xdr:rowOff>
    </xdr:to>
    <xdr:sp macro="" textlink="">
      <xdr:nvSpPr>
        <xdr:cNvPr id="481" name="楕円 480"/>
        <xdr:cNvSpPr/>
      </xdr:nvSpPr>
      <xdr:spPr>
        <a:xfrm>
          <a:off x="10426700" y="163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81315</xdr:rowOff>
    </xdr:from>
    <xdr:ext cx="534377" cy="259045"/>
    <xdr:sp macro="" textlink="">
      <xdr:nvSpPr>
        <xdr:cNvPr id="482" name="土木費該当値テキスト"/>
        <xdr:cNvSpPr txBox="1"/>
      </xdr:nvSpPr>
      <xdr:spPr>
        <a:xfrm>
          <a:off x="10528300" y="1619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140678</xdr:rowOff>
    </xdr:from>
    <xdr:to>
      <xdr:col>50</xdr:col>
      <xdr:colOff>165100</xdr:colOff>
      <xdr:row>95</xdr:row>
      <xdr:rowOff>70828</xdr:rowOff>
    </xdr:to>
    <xdr:sp macro="" textlink="">
      <xdr:nvSpPr>
        <xdr:cNvPr id="483" name="楕円 482"/>
        <xdr:cNvSpPr/>
      </xdr:nvSpPr>
      <xdr:spPr>
        <a:xfrm>
          <a:off x="9588500" y="162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87355</xdr:rowOff>
    </xdr:from>
    <xdr:ext cx="534377" cy="259045"/>
    <xdr:sp macro="" textlink="">
      <xdr:nvSpPr>
        <xdr:cNvPr id="484" name="テキスト ボックス 483"/>
        <xdr:cNvSpPr txBox="1"/>
      </xdr:nvSpPr>
      <xdr:spPr>
        <a:xfrm>
          <a:off x="9372111" y="160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126333</xdr:rowOff>
    </xdr:from>
    <xdr:to>
      <xdr:col>46</xdr:col>
      <xdr:colOff>38100</xdr:colOff>
      <xdr:row>94</xdr:row>
      <xdr:rowOff>56483</xdr:rowOff>
    </xdr:to>
    <xdr:sp macro="" textlink="">
      <xdr:nvSpPr>
        <xdr:cNvPr id="485" name="楕円 484"/>
        <xdr:cNvSpPr/>
      </xdr:nvSpPr>
      <xdr:spPr>
        <a:xfrm>
          <a:off x="8699500" y="160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73010</xdr:rowOff>
    </xdr:from>
    <xdr:ext cx="534377" cy="259045"/>
    <xdr:sp macro="" textlink="">
      <xdr:nvSpPr>
        <xdr:cNvPr id="486" name="テキスト ボックス 485"/>
        <xdr:cNvSpPr txBox="1"/>
      </xdr:nvSpPr>
      <xdr:spPr>
        <a:xfrm>
          <a:off x="8483111" y="1584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5671</xdr:rowOff>
    </xdr:from>
    <xdr:to>
      <xdr:col>41</xdr:col>
      <xdr:colOff>101600</xdr:colOff>
      <xdr:row>95</xdr:row>
      <xdr:rowOff>107271</xdr:rowOff>
    </xdr:to>
    <xdr:sp macro="" textlink="">
      <xdr:nvSpPr>
        <xdr:cNvPr id="487" name="楕円 486"/>
        <xdr:cNvSpPr/>
      </xdr:nvSpPr>
      <xdr:spPr>
        <a:xfrm>
          <a:off x="7810500" y="162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123798</xdr:rowOff>
    </xdr:from>
    <xdr:ext cx="534377" cy="259045"/>
    <xdr:sp macro="" textlink="">
      <xdr:nvSpPr>
        <xdr:cNvPr id="488" name="テキスト ボックス 487"/>
        <xdr:cNvSpPr txBox="1"/>
      </xdr:nvSpPr>
      <xdr:spPr>
        <a:xfrm>
          <a:off x="7594111" y="1606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60249</xdr:rowOff>
    </xdr:from>
    <xdr:to>
      <xdr:col>36</xdr:col>
      <xdr:colOff>165100</xdr:colOff>
      <xdr:row>95</xdr:row>
      <xdr:rowOff>161849</xdr:rowOff>
    </xdr:to>
    <xdr:sp macro="" textlink="">
      <xdr:nvSpPr>
        <xdr:cNvPr id="489" name="楕円 488"/>
        <xdr:cNvSpPr/>
      </xdr:nvSpPr>
      <xdr:spPr>
        <a:xfrm>
          <a:off x="6921500" y="163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6926</xdr:rowOff>
    </xdr:from>
    <xdr:ext cx="534377" cy="259045"/>
    <xdr:sp macro="" textlink="">
      <xdr:nvSpPr>
        <xdr:cNvPr id="490" name="テキスト ボックス 489"/>
        <xdr:cNvSpPr txBox="1"/>
      </xdr:nvSpPr>
      <xdr:spPr>
        <a:xfrm>
          <a:off x="6705111" y="1612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11" name="直線コネクタ 510"/>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12"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13" name="直線コネクタ 512"/>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4"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5" name="直線コネクタ 514"/>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53232</xdr:rowOff>
    </xdr:from>
    <xdr:to>
      <xdr:col>85</xdr:col>
      <xdr:colOff>127000</xdr:colOff>
      <xdr:row>34</xdr:row>
      <xdr:rowOff>159131</xdr:rowOff>
    </xdr:to>
    <xdr:cxnSp macro="">
      <xdr:nvCxnSpPr>
        <xdr:cNvPr id="516" name="直線コネクタ 515"/>
        <xdr:cNvCxnSpPr/>
      </xdr:nvCxnSpPr>
      <xdr:spPr>
        <a:xfrm flipV="1">
          <a:off x="15481300" y="5368182"/>
          <a:ext cx="838200" cy="6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86815</xdr:rowOff>
    </xdr:from>
    <xdr:ext cx="534377" cy="259045"/>
    <xdr:sp macro="" textlink="">
      <xdr:nvSpPr>
        <xdr:cNvPr id="517" name="消防費平均値テキスト"/>
        <xdr:cNvSpPr txBox="1"/>
      </xdr:nvSpPr>
      <xdr:spPr>
        <a:xfrm>
          <a:off x="16370300" y="6259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8" name="フローチャート: 判断 517"/>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159131</xdr:rowOff>
    </xdr:from>
    <xdr:to>
      <xdr:col>81</xdr:col>
      <xdr:colOff>50800</xdr:colOff>
      <xdr:row>36</xdr:row>
      <xdr:rowOff>99924</xdr:rowOff>
    </xdr:to>
    <xdr:cxnSp macro="">
      <xdr:nvCxnSpPr>
        <xdr:cNvPr id="519" name="直線コネクタ 518"/>
        <xdr:cNvCxnSpPr/>
      </xdr:nvCxnSpPr>
      <xdr:spPr>
        <a:xfrm flipV="1">
          <a:off x="14592300" y="5988431"/>
          <a:ext cx="889000" cy="2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20" name="フローチャート: 判断 519"/>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78986</xdr:rowOff>
    </xdr:from>
    <xdr:ext cx="534377" cy="259045"/>
    <xdr:sp macro="" textlink="">
      <xdr:nvSpPr>
        <xdr:cNvPr id="521" name="テキスト ボックス 520"/>
        <xdr:cNvSpPr txBox="1"/>
      </xdr:nvSpPr>
      <xdr:spPr>
        <a:xfrm>
          <a:off x="15214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99924</xdr:rowOff>
    </xdr:from>
    <xdr:to>
      <xdr:col>76</xdr:col>
      <xdr:colOff>114300</xdr:colOff>
      <xdr:row>36</xdr:row>
      <xdr:rowOff>124384</xdr:rowOff>
    </xdr:to>
    <xdr:cxnSp macro="">
      <xdr:nvCxnSpPr>
        <xdr:cNvPr id="522" name="直線コネクタ 521"/>
        <xdr:cNvCxnSpPr/>
      </xdr:nvCxnSpPr>
      <xdr:spPr>
        <a:xfrm flipV="1">
          <a:off x="13703300" y="6272124"/>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3" name="フローチャート: 判断 522"/>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4" name="テキスト ボックス 523"/>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124384</xdr:rowOff>
    </xdr:from>
    <xdr:to>
      <xdr:col>71</xdr:col>
      <xdr:colOff>177800</xdr:colOff>
      <xdr:row>36</xdr:row>
      <xdr:rowOff>170161</xdr:rowOff>
    </xdr:to>
    <xdr:cxnSp macro="">
      <xdr:nvCxnSpPr>
        <xdr:cNvPr id="525" name="直線コネクタ 524"/>
        <xdr:cNvCxnSpPr/>
      </xdr:nvCxnSpPr>
      <xdr:spPr>
        <a:xfrm flipV="1">
          <a:off x="12814300" y="6296584"/>
          <a:ext cx="8890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6" name="フローチャート: 判断 525"/>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7" name="テキスト ボックス 526"/>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8" name="フローチャート: 判断 527"/>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62355</xdr:rowOff>
    </xdr:from>
    <xdr:ext cx="534377" cy="259045"/>
    <xdr:sp macro="" textlink="">
      <xdr:nvSpPr>
        <xdr:cNvPr id="529" name="テキスト ボックス 528"/>
        <xdr:cNvSpPr txBox="1"/>
      </xdr:nvSpPr>
      <xdr:spPr>
        <a:xfrm>
          <a:off x="12547111" y="64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2432</xdr:rowOff>
    </xdr:from>
    <xdr:to>
      <xdr:col>85</xdr:col>
      <xdr:colOff>177800</xdr:colOff>
      <xdr:row>31</xdr:row>
      <xdr:rowOff>104032</xdr:rowOff>
    </xdr:to>
    <xdr:sp macro="" textlink="">
      <xdr:nvSpPr>
        <xdr:cNvPr id="535" name="楕円 534"/>
        <xdr:cNvSpPr/>
      </xdr:nvSpPr>
      <xdr:spPr>
        <a:xfrm>
          <a:off x="16268700" y="531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126909</xdr:rowOff>
    </xdr:from>
    <xdr:ext cx="534377" cy="259045"/>
    <xdr:sp macro="" textlink="">
      <xdr:nvSpPr>
        <xdr:cNvPr id="536" name="消防費該当値テキスト"/>
        <xdr:cNvSpPr txBox="1"/>
      </xdr:nvSpPr>
      <xdr:spPr>
        <a:xfrm>
          <a:off x="16370300" y="5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108331</xdr:rowOff>
    </xdr:from>
    <xdr:to>
      <xdr:col>81</xdr:col>
      <xdr:colOff>101600</xdr:colOff>
      <xdr:row>35</xdr:row>
      <xdr:rowOff>38481</xdr:rowOff>
    </xdr:to>
    <xdr:sp macro="" textlink="">
      <xdr:nvSpPr>
        <xdr:cNvPr id="537" name="楕円 536"/>
        <xdr:cNvSpPr/>
      </xdr:nvSpPr>
      <xdr:spPr>
        <a:xfrm>
          <a:off x="15430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55008</xdr:rowOff>
    </xdr:from>
    <xdr:ext cx="534377" cy="259045"/>
    <xdr:sp macro="" textlink="">
      <xdr:nvSpPr>
        <xdr:cNvPr id="538" name="テキスト ボックス 537"/>
        <xdr:cNvSpPr txBox="1"/>
      </xdr:nvSpPr>
      <xdr:spPr>
        <a:xfrm>
          <a:off x="15214111" y="571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49124</xdr:rowOff>
    </xdr:from>
    <xdr:to>
      <xdr:col>76</xdr:col>
      <xdr:colOff>165100</xdr:colOff>
      <xdr:row>36</xdr:row>
      <xdr:rowOff>150724</xdr:rowOff>
    </xdr:to>
    <xdr:sp macro="" textlink="">
      <xdr:nvSpPr>
        <xdr:cNvPr id="539" name="楕円 538"/>
        <xdr:cNvSpPr/>
      </xdr:nvSpPr>
      <xdr:spPr>
        <a:xfrm>
          <a:off x="14541500" y="62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167251</xdr:rowOff>
    </xdr:from>
    <xdr:ext cx="534377" cy="259045"/>
    <xdr:sp macro="" textlink="">
      <xdr:nvSpPr>
        <xdr:cNvPr id="540" name="テキスト ボックス 539"/>
        <xdr:cNvSpPr txBox="1"/>
      </xdr:nvSpPr>
      <xdr:spPr>
        <a:xfrm>
          <a:off x="14325111" y="59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73584</xdr:rowOff>
    </xdr:from>
    <xdr:to>
      <xdr:col>72</xdr:col>
      <xdr:colOff>38100</xdr:colOff>
      <xdr:row>37</xdr:row>
      <xdr:rowOff>3734</xdr:rowOff>
    </xdr:to>
    <xdr:sp macro="" textlink="">
      <xdr:nvSpPr>
        <xdr:cNvPr id="541" name="楕円 540"/>
        <xdr:cNvSpPr/>
      </xdr:nvSpPr>
      <xdr:spPr>
        <a:xfrm>
          <a:off x="13652500" y="62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20261</xdr:rowOff>
    </xdr:from>
    <xdr:ext cx="534377" cy="259045"/>
    <xdr:sp macro="" textlink="">
      <xdr:nvSpPr>
        <xdr:cNvPr id="542" name="テキスト ボックス 541"/>
        <xdr:cNvSpPr txBox="1"/>
      </xdr:nvSpPr>
      <xdr:spPr>
        <a:xfrm>
          <a:off x="13436111" y="602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119361</xdr:rowOff>
    </xdr:from>
    <xdr:to>
      <xdr:col>67</xdr:col>
      <xdr:colOff>101600</xdr:colOff>
      <xdr:row>37</xdr:row>
      <xdr:rowOff>49511</xdr:rowOff>
    </xdr:to>
    <xdr:sp macro="" textlink="">
      <xdr:nvSpPr>
        <xdr:cNvPr id="543" name="楕円 542"/>
        <xdr:cNvSpPr/>
      </xdr:nvSpPr>
      <xdr:spPr>
        <a:xfrm>
          <a:off x="12763500" y="629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66038</xdr:rowOff>
    </xdr:from>
    <xdr:ext cx="534377" cy="259045"/>
    <xdr:sp macro="" textlink="">
      <xdr:nvSpPr>
        <xdr:cNvPr id="544" name="テキスト ボックス 543"/>
        <xdr:cNvSpPr txBox="1"/>
      </xdr:nvSpPr>
      <xdr:spPr>
        <a:xfrm>
          <a:off x="12547111" y="606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6" name="直線コネクタ 55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7" name="テキスト ボックス 55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8" name="直線コネクタ 55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9" name="テキスト ボックス 55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0" name="直線コネクタ 55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1" name="テキスト ボックス 56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4" name="直線コネクタ 56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5" name="テキスト ボックス 564"/>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6" name="直線コネクタ 56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7" name="テキスト ボックス 566"/>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8" name="直線コネクタ 56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9" name="テキスト ボックス 568"/>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73" name="直線コネクタ 572"/>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4"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5" name="直線コネクタ 574"/>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6"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7" name="直線コネクタ 576"/>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160245</xdr:rowOff>
    </xdr:from>
    <xdr:to>
      <xdr:col>85</xdr:col>
      <xdr:colOff>127000</xdr:colOff>
      <xdr:row>54</xdr:row>
      <xdr:rowOff>117583</xdr:rowOff>
    </xdr:to>
    <xdr:cxnSp macro="">
      <xdr:nvCxnSpPr>
        <xdr:cNvPr id="578" name="直線コネクタ 577"/>
        <xdr:cNvCxnSpPr/>
      </xdr:nvCxnSpPr>
      <xdr:spPr>
        <a:xfrm flipV="1">
          <a:off x="15481300" y="9075645"/>
          <a:ext cx="838200" cy="30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97702</xdr:rowOff>
    </xdr:from>
    <xdr:ext cx="534377" cy="259045"/>
    <xdr:sp macro="" textlink="">
      <xdr:nvSpPr>
        <xdr:cNvPr id="579" name="教育費平均値テキスト"/>
        <xdr:cNvSpPr txBox="1"/>
      </xdr:nvSpPr>
      <xdr:spPr>
        <a:xfrm>
          <a:off x="16370300" y="952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80" name="フローチャート: 判断 579"/>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23857</xdr:rowOff>
    </xdr:from>
    <xdr:to>
      <xdr:col>81</xdr:col>
      <xdr:colOff>50800</xdr:colOff>
      <xdr:row>54</xdr:row>
      <xdr:rowOff>117583</xdr:rowOff>
    </xdr:to>
    <xdr:cxnSp macro="">
      <xdr:nvCxnSpPr>
        <xdr:cNvPr id="581" name="直線コネクタ 580"/>
        <xdr:cNvCxnSpPr/>
      </xdr:nvCxnSpPr>
      <xdr:spPr>
        <a:xfrm>
          <a:off x="14592300" y="8939257"/>
          <a:ext cx="8890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82" name="フローチャート: 判断 581"/>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113333</xdr:rowOff>
    </xdr:from>
    <xdr:ext cx="534377" cy="259045"/>
    <xdr:sp macro="" textlink="">
      <xdr:nvSpPr>
        <xdr:cNvPr id="583" name="テキスト ボックス 582"/>
        <xdr:cNvSpPr txBox="1"/>
      </xdr:nvSpPr>
      <xdr:spPr>
        <a:xfrm>
          <a:off x="15214111" y="9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23857</xdr:rowOff>
    </xdr:from>
    <xdr:to>
      <xdr:col>76</xdr:col>
      <xdr:colOff>114300</xdr:colOff>
      <xdr:row>54</xdr:row>
      <xdr:rowOff>13942</xdr:rowOff>
    </xdr:to>
    <xdr:cxnSp macro="">
      <xdr:nvCxnSpPr>
        <xdr:cNvPr id="584" name="直線コネクタ 583"/>
        <xdr:cNvCxnSpPr/>
      </xdr:nvCxnSpPr>
      <xdr:spPr>
        <a:xfrm flipV="1">
          <a:off x="13703300" y="8939257"/>
          <a:ext cx="889000" cy="33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5" name="フローチャート: 判断 584"/>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110904</xdr:rowOff>
    </xdr:from>
    <xdr:ext cx="534377" cy="259045"/>
    <xdr:sp macro="" textlink="">
      <xdr:nvSpPr>
        <xdr:cNvPr id="586" name="テキスト ボックス 585"/>
        <xdr:cNvSpPr txBox="1"/>
      </xdr:nvSpPr>
      <xdr:spPr>
        <a:xfrm>
          <a:off x="14325111" y="97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13942</xdr:rowOff>
    </xdr:from>
    <xdr:to>
      <xdr:col>71</xdr:col>
      <xdr:colOff>177800</xdr:colOff>
      <xdr:row>54</xdr:row>
      <xdr:rowOff>146701</xdr:rowOff>
    </xdr:to>
    <xdr:cxnSp macro="">
      <xdr:nvCxnSpPr>
        <xdr:cNvPr id="587" name="直線コネクタ 586"/>
        <xdr:cNvCxnSpPr/>
      </xdr:nvCxnSpPr>
      <xdr:spPr>
        <a:xfrm flipV="1">
          <a:off x="12814300" y="9272242"/>
          <a:ext cx="889000" cy="1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8" name="フローチャート: 判断 587"/>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163110</xdr:rowOff>
    </xdr:from>
    <xdr:ext cx="534377" cy="259045"/>
    <xdr:sp macro="" textlink="">
      <xdr:nvSpPr>
        <xdr:cNvPr id="589" name="テキスト ボックス 588"/>
        <xdr:cNvSpPr txBox="1"/>
      </xdr:nvSpPr>
      <xdr:spPr>
        <a:xfrm>
          <a:off x="13436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90" name="フローチャート: 判断 589"/>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xdr:rowOff>
    </xdr:from>
    <xdr:ext cx="534377" cy="259045"/>
    <xdr:sp macro="" textlink="">
      <xdr:nvSpPr>
        <xdr:cNvPr id="591" name="テキスト ボックス 590"/>
        <xdr:cNvSpPr txBox="1"/>
      </xdr:nvSpPr>
      <xdr:spPr>
        <a:xfrm>
          <a:off x="12547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109445</xdr:rowOff>
    </xdr:from>
    <xdr:to>
      <xdr:col>85</xdr:col>
      <xdr:colOff>177800</xdr:colOff>
      <xdr:row>53</xdr:row>
      <xdr:rowOff>39595</xdr:rowOff>
    </xdr:to>
    <xdr:sp macro="" textlink="">
      <xdr:nvSpPr>
        <xdr:cNvPr id="597" name="楕円 596"/>
        <xdr:cNvSpPr/>
      </xdr:nvSpPr>
      <xdr:spPr>
        <a:xfrm>
          <a:off x="16268700" y="90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132322</xdr:rowOff>
    </xdr:from>
    <xdr:ext cx="534377" cy="259045"/>
    <xdr:sp macro="" textlink="">
      <xdr:nvSpPr>
        <xdr:cNvPr id="598" name="教育費該当値テキスト"/>
        <xdr:cNvSpPr txBox="1"/>
      </xdr:nvSpPr>
      <xdr:spPr>
        <a:xfrm>
          <a:off x="16370300" y="887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66783</xdr:rowOff>
    </xdr:from>
    <xdr:to>
      <xdr:col>81</xdr:col>
      <xdr:colOff>101600</xdr:colOff>
      <xdr:row>54</xdr:row>
      <xdr:rowOff>168383</xdr:rowOff>
    </xdr:to>
    <xdr:sp macro="" textlink="">
      <xdr:nvSpPr>
        <xdr:cNvPr id="599" name="楕円 598"/>
        <xdr:cNvSpPr/>
      </xdr:nvSpPr>
      <xdr:spPr>
        <a:xfrm>
          <a:off x="15430500" y="93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13460</xdr:rowOff>
    </xdr:from>
    <xdr:ext cx="534377" cy="259045"/>
    <xdr:sp macro="" textlink="">
      <xdr:nvSpPr>
        <xdr:cNvPr id="600" name="テキスト ボックス 599"/>
        <xdr:cNvSpPr txBox="1"/>
      </xdr:nvSpPr>
      <xdr:spPr>
        <a:xfrm>
          <a:off x="15214111" y="91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144507</xdr:rowOff>
    </xdr:from>
    <xdr:to>
      <xdr:col>76</xdr:col>
      <xdr:colOff>165100</xdr:colOff>
      <xdr:row>52</xdr:row>
      <xdr:rowOff>74657</xdr:rowOff>
    </xdr:to>
    <xdr:sp macro="" textlink="">
      <xdr:nvSpPr>
        <xdr:cNvPr id="601" name="楕円 600"/>
        <xdr:cNvSpPr/>
      </xdr:nvSpPr>
      <xdr:spPr>
        <a:xfrm>
          <a:off x="14541500" y="88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91184</xdr:rowOff>
    </xdr:from>
    <xdr:ext cx="534377" cy="259045"/>
    <xdr:sp macro="" textlink="">
      <xdr:nvSpPr>
        <xdr:cNvPr id="602" name="テキスト ボックス 601"/>
        <xdr:cNvSpPr txBox="1"/>
      </xdr:nvSpPr>
      <xdr:spPr>
        <a:xfrm>
          <a:off x="14325111" y="86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134592</xdr:rowOff>
    </xdr:from>
    <xdr:to>
      <xdr:col>72</xdr:col>
      <xdr:colOff>38100</xdr:colOff>
      <xdr:row>54</xdr:row>
      <xdr:rowOff>64742</xdr:rowOff>
    </xdr:to>
    <xdr:sp macro="" textlink="">
      <xdr:nvSpPr>
        <xdr:cNvPr id="603" name="楕円 602"/>
        <xdr:cNvSpPr/>
      </xdr:nvSpPr>
      <xdr:spPr>
        <a:xfrm>
          <a:off x="13652500" y="92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81269</xdr:rowOff>
    </xdr:from>
    <xdr:ext cx="534377" cy="259045"/>
    <xdr:sp macro="" textlink="">
      <xdr:nvSpPr>
        <xdr:cNvPr id="604" name="テキスト ボックス 603"/>
        <xdr:cNvSpPr txBox="1"/>
      </xdr:nvSpPr>
      <xdr:spPr>
        <a:xfrm>
          <a:off x="13436111" y="899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95901</xdr:rowOff>
    </xdr:from>
    <xdr:to>
      <xdr:col>67</xdr:col>
      <xdr:colOff>101600</xdr:colOff>
      <xdr:row>55</xdr:row>
      <xdr:rowOff>26051</xdr:rowOff>
    </xdr:to>
    <xdr:sp macro="" textlink="">
      <xdr:nvSpPr>
        <xdr:cNvPr id="605" name="楕円 604"/>
        <xdr:cNvSpPr/>
      </xdr:nvSpPr>
      <xdr:spPr>
        <a:xfrm>
          <a:off x="12763500" y="93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42578</xdr:rowOff>
    </xdr:from>
    <xdr:ext cx="534377" cy="259045"/>
    <xdr:sp macro="" textlink="">
      <xdr:nvSpPr>
        <xdr:cNvPr id="606" name="テキスト ボックス 605"/>
        <xdr:cNvSpPr txBox="1"/>
      </xdr:nvSpPr>
      <xdr:spPr>
        <a:xfrm>
          <a:off x="12547111" y="912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2" name="テキスト ボックス 62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4" name="テキスト ボックス 62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8" name="直線コネクタ 627"/>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31"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32" name="直線コネクタ 631"/>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41631</xdr:rowOff>
    </xdr:from>
    <xdr:to>
      <xdr:col>85</xdr:col>
      <xdr:colOff>127000</xdr:colOff>
      <xdr:row>75</xdr:row>
      <xdr:rowOff>28601</xdr:rowOff>
    </xdr:to>
    <xdr:cxnSp macro="">
      <xdr:nvCxnSpPr>
        <xdr:cNvPr id="633" name="直線コネクタ 632"/>
        <xdr:cNvCxnSpPr/>
      </xdr:nvCxnSpPr>
      <xdr:spPr>
        <a:xfrm>
          <a:off x="15481300" y="12557481"/>
          <a:ext cx="838200" cy="3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92015</xdr:rowOff>
    </xdr:from>
    <xdr:ext cx="378565" cy="259045"/>
    <xdr:sp macro="" textlink="">
      <xdr:nvSpPr>
        <xdr:cNvPr id="634" name="災害復旧費平均値テキスト"/>
        <xdr:cNvSpPr txBox="1"/>
      </xdr:nvSpPr>
      <xdr:spPr>
        <a:xfrm>
          <a:off x="16370300" y="13293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5" name="フローチャート: 判断 634"/>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41631</xdr:rowOff>
    </xdr:from>
    <xdr:to>
      <xdr:col>81</xdr:col>
      <xdr:colOff>50800</xdr:colOff>
      <xdr:row>74</xdr:row>
      <xdr:rowOff>142901</xdr:rowOff>
    </xdr:to>
    <xdr:cxnSp macro="">
      <xdr:nvCxnSpPr>
        <xdr:cNvPr id="636" name="直線コネクタ 635"/>
        <xdr:cNvCxnSpPr/>
      </xdr:nvCxnSpPr>
      <xdr:spPr>
        <a:xfrm flipV="1">
          <a:off x="14592300" y="12557481"/>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7" name="フローチャート: 判断 636"/>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22293</xdr:rowOff>
    </xdr:from>
    <xdr:ext cx="378565" cy="259045"/>
    <xdr:sp macro="" textlink="">
      <xdr:nvSpPr>
        <xdr:cNvPr id="638" name="テキスト ボックス 637"/>
        <xdr:cNvSpPr txBox="1"/>
      </xdr:nvSpPr>
      <xdr:spPr>
        <a:xfrm>
          <a:off x="15292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142901</xdr:rowOff>
    </xdr:from>
    <xdr:to>
      <xdr:col>76</xdr:col>
      <xdr:colOff>114300</xdr:colOff>
      <xdr:row>77</xdr:row>
      <xdr:rowOff>139243</xdr:rowOff>
    </xdr:to>
    <xdr:cxnSp macro="">
      <xdr:nvCxnSpPr>
        <xdr:cNvPr id="639" name="直線コネクタ 638"/>
        <xdr:cNvCxnSpPr/>
      </xdr:nvCxnSpPr>
      <xdr:spPr>
        <a:xfrm flipV="1">
          <a:off x="13703300" y="12830201"/>
          <a:ext cx="889000" cy="5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40" name="フローチャート: 判断 639"/>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121277</xdr:rowOff>
    </xdr:from>
    <xdr:ext cx="378565" cy="259045"/>
    <xdr:sp macro="" textlink="">
      <xdr:nvSpPr>
        <xdr:cNvPr id="641" name="テキスト ボックス 640"/>
        <xdr:cNvSpPr txBox="1"/>
      </xdr:nvSpPr>
      <xdr:spPr>
        <a:xfrm>
          <a:off x="14403017" y="134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139243</xdr:rowOff>
    </xdr:from>
    <xdr:to>
      <xdr:col>71</xdr:col>
      <xdr:colOff>177800</xdr:colOff>
      <xdr:row>78</xdr:row>
      <xdr:rowOff>41173</xdr:rowOff>
    </xdr:to>
    <xdr:cxnSp macro="">
      <xdr:nvCxnSpPr>
        <xdr:cNvPr id="642" name="直線コネクタ 641"/>
        <xdr:cNvCxnSpPr/>
      </xdr:nvCxnSpPr>
      <xdr:spPr>
        <a:xfrm flipV="1">
          <a:off x="12814300" y="13340893"/>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43" name="フローチャート: 判断 642"/>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157624</xdr:rowOff>
    </xdr:from>
    <xdr:ext cx="378565" cy="259045"/>
    <xdr:sp macro="" textlink="">
      <xdr:nvSpPr>
        <xdr:cNvPr id="644" name="テキスト ボックス 643"/>
        <xdr:cNvSpPr txBox="1"/>
      </xdr:nvSpPr>
      <xdr:spPr>
        <a:xfrm>
          <a:off x="13514017" y="1353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5" name="フローチャート: 判断 644"/>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111904</xdr:rowOff>
    </xdr:from>
    <xdr:ext cx="378565" cy="259045"/>
    <xdr:sp macro="" textlink="">
      <xdr:nvSpPr>
        <xdr:cNvPr id="646" name="テキスト ボックス 645"/>
        <xdr:cNvSpPr txBox="1"/>
      </xdr:nvSpPr>
      <xdr:spPr>
        <a:xfrm>
          <a:off x="12625017" y="134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149251</xdr:rowOff>
    </xdr:from>
    <xdr:to>
      <xdr:col>85</xdr:col>
      <xdr:colOff>177800</xdr:colOff>
      <xdr:row>75</xdr:row>
      <xdr:rowOff>79401</xdr:rowOff>
    </xdr:to>
    <xdr:sp macro="" textlink="">
      <xdr:nvSpPr>
        <xdr:cNvPr id="652" name="楕円 651"/>
        <xdr:cNvSpPr/>
      </xdr:nvSpPr>
      <xdr:spPr>
        <a:xfrm>
          <a:off x="16268700" y="128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678</xdr:rowOff>
    </xdr:from>
    <xdr:ext cx="469744" cy="259045"/>
    <xdr:sp macro="" textlink="">
      <xdr:nvSpPr>
        <xdr:cNvPr id="653" name="災害復旧費該当値テキスト"/>
        <xdr:cNvSpPr txBox="1"/>
      </xdr:nvSpPr>
      <xdr:spPr>
        <a:xfrm>
          <a:off x="16370300" y="126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162281</xdr:rowOff>
    </xdr:from>
    <xdr:to>
      <xdr:col>81</xdr:col>
      <xdr:colOff>101600</xdr:colOff>
      <xdr:row>73</xdr:row>
      <xdr:rowOff>92431</xdr:rowOff>
    </xdr:to>
    <xdr:sp macro="" textlink="">
      <xdr:nvSpPr>
        <xdr:cNvPr id="654" name="楕円 653"/>
        <xdr:cNvSpPr/>
      </xdr:nvSpPr>
      <xdr:spPr>
        <a:xfrm>
          <a:off x="15430500" y="125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71</xdr:row>
      <xdr:rowOff>108958</xdr:rowOff>
    </xdr:from>
    <xdr:ext cx="469744" cy="259045"/>
    <xdr:sp macro="" textlink="">
      <xdr:nvSpPr>
        <xdr:cNvPr id="655" name="テキスト ボックス 654"/>
        <xdr:cNvSpPr txBox="1"/>
      </xdr:nvSpPr>
      <xdr:spPr>
        <a:xfrm>
          <a:off x="15246428" y="1228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92101</xdr:rowOff>
    </xdr:from>
    <xdr:to>
      <xdr:col>76</xdr:col>
      <xdr:colOff>165100</xdr:colOff>
      <xdr:row>75</xdr:row>
      <xdr:rowOff>22251</xdr:rowOff>
    </xdr:to>
    <xdr:sp macro="" textlink="">
      <xdr:nvSpPr>
        <xdr:cNvPr id="656" name="楕円 655"/>
        <xdr:cNvSpPr/>
      </xdr:nvSpPr>
      <xdr:spPr>
        <a:xfrm>
          <a:off x="14541500" y="127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38778</xdr:rowOff>
    </xdr:from>
    <xdr:ext cx="469744" cy="259045"/>
    <xdr:sp macro="" textlink="">
      <xdr:nvSpPr>
        <xdr:cNvPr id="657" name="テキスト ボックス 656"/>
        <xdr:cNvSpPr txBox="1"/>
      </xdr:nvSpPr>
      <xdr:spPr>
        <a:xfrm>
          <a:off x="14357428" y="1255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88443</xdr:rowOff>
    </xdr:from>
    <xdr:to>
      <xdr:col>72</xdr:col>
      <xdr:colOff>38100</xdr:colOff>
      <xdr:row>78</xdr:row>
      <xdr:rowOff>18593</xdr:rowOff>
    </xdr:to>
    <xdr:sp macro="" textlink="">
      <xdr:nvSpPr>
        <xdr:cNvPr id="658" name="楕円 657"/>
        <xdr:cNvSpPr/>
      </xdr:nvSpPr>
      <xdr:spPr>
        <a:xfrm>
          <a:off x="13652500" y="132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35120</xdr:rowOff>
    </xdr:from>
    <xdr:ext cx="378565" cy="259045"/>
    <xdr:sp macro="" textlink="">
      <xdr:nvSpPr>
        <xdr:cNvPr id="659" name="テキスト ボックス 658"/>
        <xdr:cNvSpPr txBox="1"/>
      </xdr:nvSpPr>
      <xdr:spPr>
        <a:xfrm>
          <a:off x="13514017" y="13065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161823</xdr:rowOff>
    </xdr:from>
    <xdr:to>
      <xdr:col>67</xdr:col>
      <xdr:colOff>101600</xdr:colOff>
      <xdr:row>78</xdr:row>
      <xdr:rowOff>91973</xdr:rowOff>
    </xdr:to>
    <xdr:sp macro="" textlink="">
      <xdr:nvSpPr>
        <xdr:cNvPr id="660" name="楕円 659"/>
        <xdr:cNvSpPr/>
      </xdr:nvSpPr>
      <xdr:spPr>
        <a:xfrm>
          <a:off x="12763500" y="133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108500</xdr:rowOff>
    </xdr:from>
    <xdr:ext cx="378565" cy="259045"/>
    <xdr:sp macro="" textlink="">
      <xdr:nvSpPr>
        <xdr:cNvPr id="661" name="テキスト ボックス 660"/>
        <xdr:cNvSpPr txBox="1"/>
      </xdr:nvSpPr>
      <xdr:spPr>
        <a:xfrm>
          <a:off x="12625017" y="13138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80263</xdr:rowOff>
    </xdr:from>
    <xdr:to>
      <xdr:col>85</xdr:col>
      <xdr:colOff>126364</xdr:colOff>
      <xdr:row>97</xdr:row>
      <xdr:rowOff>108916</xdr:rowOff>
    </xdr:to>
    <xdr:cxnSp macro="">
      <xdr:nvCxnSpPr>
        <xdr:cNvPr id="685" name="直線コネクタ 684"/>
        <xdr:cNvCxnSpPr/>
      </xdr:nvCxnSpPr>
      <xdr:spPr>
        <a:xfrm flipV="1">
          <a:off x="16317595" y="15853663"/>
          <a:ext cx="1269" cy="885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112743</xdr:rowOff>
    </xdr:from>
    <xdr:ext cx="534377" cy="259045"/>
    <xdr:sp macro="" textlink="">
      <xdr:nvSpPr>
        <xdr:cNvPr id="686" name="公債費最小値テキスト"/>
        <xdr:cNvSpPr txBox="1"/>
      </xdr:nvSpPr>
      <xdr:spPr>
        <a:xfrm>
          <a:off x="16370300" y="1674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108916</xdr:rowOff>
    </xdr:from>
    <xdr:to>
      <xdr:col>86</xdr:col>
      <xdr:colOff>25400</xdr:colOff>
      <xdr:row>97</xdr:row>
      <xdr:rowOff>108916</xdr:rowOff>
    </xdr:to>
    <xdr:cxnSp macro="">
      <xdr:nvCxnSpPr>
        <xdr:cNvPr id="687" name="直線コネクタ 686"/>
        <xdr:cNvCxnSpPr/>
      </xdr:nvCxnSpPr>
      <xdr:spPr>
        <a:xfrm>
          <a:off x="16230600" y="1673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26940</xdr:rowOff>
    </xdr:from>
    <xdr:ext cx="534377" cy="259045"/>
    <xdr:sp macro="" textlink="">
      <xdr:nvSpPr>
        <xdr:cNvPr id="688" name="公債費最大値テキスト"/>
        <xdr:cNvSpPr txBox="1"/>
      </xdr:nvSpPr>
      <xdr:spPr>
        <a:xfrm>
          <a:off x="16370300" y="1562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80263</xdr:rowOff>
    </xdr:from>
    <xdr:to>
      <xdr:col>86</xdr:col>
      <xdr:colOff>25400</xdr:colOff>
      <xdr:row>92</xdr:row>
      <xdr:rowOff>80263</xdr:rowOff>
    </xdr:to>
    <xdr:cxnSp macro="">
      <xdr:nvCxnSpPr>
        <xdr:cNvPr id="689" name="直線コネクタ 688"/>
        <xdr:cNvCxnSpPr/>
      </xdr:nvCxnSpPr>
      <xdr:spPr>
        <a:xfrm>
          <a:off x="16230600" y="15853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69938</xdr:rowOff>
    </xdr:from>
    <xdr:to>
      <xdr:col>85</xdr:col>
      <xdr:colOff>127000</xdr:colOff>
      <xdr:row>92</xdr:row>
      <xdr:rowOff>80263</xdr:rowOff>
    </xdr:to>
    <xdr:cxnSp macro="">
      <xdr:nvCxnSpPr>
        <xdr:cNvPr id="690" name="直線コネクタ 689"/>
        <xdr:cNvCxnSpPr/>
      </xdr:nvCxnSpPr>
      <xdr:spPr>
        <a:xfrm>
          <a:off x="15481300" y="15843338"/>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116857</xdr:rowOff>
    </xdr:from>
    <xdr:ext cx="534377" cy="259045"/>
    <xdr:sp macro="" textlink="">
      <xdr:nvSpPr>
        <xdr:cNvPr id="691" name="公債費平均値テキスト"/>
        <xdr:cNvSpPr txBox="1"/>
      </xdr:nvSpPr>
      <xdr:spPr>
        <a:xfrm>
          <a:off x="16370300" y="1640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138430</xdr:rowOff>
    </xdr:from>
    <xdr:to>
      <xdr:col>85</xdr:col>
      <xdr:colOff>177800</xdr:colOff>
      <xdr:row>96</xdr:row>
      <xdr:rowOff>68580</xdr:rowOff>
    </xdr:to>
    <xdr:sp macro="" textlink="">
      <xdr:nvSpPr>
        <xdr:cNvPr id="692" name="フローチャート: 判断 691"/>
        <xdr:cNvSpPr/>
      </xdr:nvSpPr>
      <xdr:spPr>
        <a:xfrm>
          <a:off x="16268700"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69938</xdr:rowOff>
    </xdr:from>
    <xdr:to>
      <xdr:col>81</xdr:col>
      <xdr:colOff>50800</xdr:colOff>
      <xdr:row>92</xdr:row>
      <xdr:rowOff>87637</xdr:rowOff>
    </xdr:to>
    <xdr:cxnSp macro="">
      <xdr:nvCxnSpPr>
        <xdr:cNvPr id="693" name="直線コネクタ 692"/>
        <xdr:cNvCxnSpPr/>
      </xdr:nvCxnSpPr>
      <xdr:spPr>
        <a:xfrm flipV="1">
          <a:off x="14592300" y="15843338"/>
          <a:ext cx="889000" cy="1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114351</xdr:rowOff>
    </xdr:from>
    <xdr:to>
      <xdr:col>81</xdr:col>
      <xdr:colOff>101600</xdr:colOff>
      <xdr:row>96</xdr:row>
      <xdr:rowOff>44501</xdr:rowOff>
    </xdr:to>
    <xdr:sp macro="" textlink="">
      <xdr:nvSpPr>
        <xdr:cNvPr id="694" name="フローチャート: 判断 693"/>
        <xdr:cNvSpPr/>
      </xdr:nvSpPr>
      <xdr:spPr>
        <a:xfrm>
          <a:off x="15430500" y="164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35628</xdr:rowOff>
    </xdr:from>
    <xdr:ext cx="534377" cy="259045"/>
    <xdr:sp macro="" textlink="">
      <xdr:nvSpPr>
        <xdr:cNvPr id="695" name="テキスト ボックス 694"/>
        <xdr:cNvSpPr txBox="1"/>
      </xdr:nvSpPr>
      <xdr:spPr>
        <a:xfrm>
          <a:off x="15214111" y="164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75730</xdr:rowOff>
    </xdr:from>
    <xdr:to>
      <xdr:col>76</xdr:col>
      <xdr:colOff>114300</xdr:colOff>
      <xdr:row>92</xdr:row>
      <xdr:rowOff>87637</xdr:rowOff>
    </xdr:to>
    <xdr:cxnSp macro="">
      <xdr:nvCxnSpPr>
        <xdr:cNvPr id="696" name="直線コネクタ 695"/>
        <xdr:cNvCxnSpPr/>
      </xdr:nvCxnSpPr>
      <xdr:spPr>
        <a:xfrm>
          <a:off x="13703300" y="15677680"/>
          <a:ext cx="889000" cy="1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81280</xdr:rowOff>
    </xdr:from>
    <xdr:to>
      <xdr:col>76</xdr:col>
      <xdr:colOff>165100</xdr:colOff>
      <xdr:row>96</xdr:row>
      <xdr:rowOff>11430</xdr:rowOff>
    </xdr:to>
    <xdr:sp macro="" textlink="">
      <xdr:nvSpPr>
        <xdr:cNvPr id="697" name="フローチャート: 判断 696"/>
        <xdr:cNvSpPr/>
      </xdr:nvSpPr>
      <xdr:spPr>
        <a:xfrm>
          <a:off x="145415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2557</xdr:rowOff>
    </xdr:from>
    <xdr:ext cx="534377" cy="259045"/>
    <xdr:sp macro="" textlink="">
      <xdr:nvSpPr>
        <xdr:cNvPr id="698" name="テキスト ボックス 697"/>
        <xdr:cNvSpPr txBox="1"/>
      </xdr:nvSpPr>
      <xdr:spPr>
        <a:xfrm>
          <a:off x="14325111" y="1646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75730</xdr:rowOff>
    </xdr:from>
    <xdr:to>
      <xdr:col>71</xdr:col>
      <xdr:colOff>177800</xdr:colOff>
      <xdr:row>92</xdr:row>
      <xdr:rowOff>14503</xdr:rowOff>
    </xdr:to>
    <xdr:cxnSp macro="">
      <xdr:nvCxnSpPr>
        <xdr:cNvPr id="699" name="直線コネクタ 698"/>
        <xdr:cNvCxnSpPr/>
      </xdr:nvCxnSpPr>
      <xdr:spPr>
        <a:xfrm flipV="1">
          <a:off x="12814300" y="15677680"/>
          <a:ext cx="889000" cy="1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72155</xdr:rowOff>
    </xdr:from>
    <xdr:to>
      <xdr:col>72</xdr:col>
      <xdr:colOff>38100</xdr:colOff>
      <xdr:row>96</xdr:row>
      <xdr:rowOff>2305</xdr:rowOff>
    </xdr:to>
    <xdr:sp macro="" textlink="">
      <xdr:nvSpPr>
        <xdr:cNvPr id="700" name="フローチャート: 判断 699"/>
        <xdr:cNvSpPr/>
      </xdr:nvSpPr>
      <xdr:spPr>
        <a:xfrm>
          <a:off x="13652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164882</xdr:rowOff>
    </xdr:from>
    <xdr:ext cx="534377" cy="259045"/>
    <xdr:sp macro="" textlink="">
      <xdr:nvSpPr>
        <xdr:cNvPr id="701" name="テキスト ボックス 700"/>
        <xdr:cNvSpPr txBox="1"/>
      </xdr:nvSpPr>
      <xdr:spPr>
        <a:xfrm>
          <a:off x="13436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40532</xdr:rowOff>
    </xdr:from>
    <xdr:to>
      <xdr:col>67</xdr:col>
      <xdr:colOff>101600</xdr:colOff>
      <xdr:row>95</xdr:row>
      <xdr:rowOff>142132</xdr:rowOff>
    </xdr:to>
    <xdr:sp macro="" textlink="">
      <xdr:nvSpPr>
        <xdr:cNvPr id="702" name="フローチャート: 判断 701"/>
        <xdr:cNvSpPr/>
      </xdr:nvSpPr>
      <xdr:spPr>
        <a:xfrm>
          <a:off x="12763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133259</xdr:rowOff>
    </xdr:from>
    <xdr:ext cx="534377" cy="259045"/>
    <xdr:sp macro="" textlink="">
      <xdr:nvSpPr>
        <xdr:cNvPr id="703" name="テキスト ボックス 702"/>
        <xdr:cNvSpPr txBox="1"/>
      </xdr:nvSpPr>
      <xdr:spPr>
        <a:xfrm>
          <a:off x="12547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29463</xdr:rowOff>
    </xdr:from>
    <xdr:to>
      <xdr:col>85</xdr:col>
      <xdr:colOff>177800</xdr:colOff>
      <xdr:row>92</xdr:row>
      <xdr:rowOff>131063</xdr:rowOff>
    </xdr:to>
    <xdr:sp macro="" textlink="">
      <xdr:nvSpPr>
        <xdr:cNvPr id="709" name="楕円 708"/>
        <xdr:cNvSpPr/>
      </xdr:nvSpPr>
      <xdr:spPr>
        <a:xfrm>
          <a:off x="16268700" y="158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153940</xdr:rowOff>
    </xdr:from>
    <xdr:ext cx="534377" cy="259045"/>
    <xdr:sp macro="" textlink="">
      <xdr:nvSpPr>
        <xdr:cNvPr id="710" name="公債費該当値テキスト"/>
        <xdr:cNvSpPr txBox="1"/>
      </xdr:nvSpPr>
      <xdr:spPr>
        <a:xfrm>
          <a:off x="16370300" y="157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19138</xdr:rowOff>
    </xdr:from>
    <xdr:to>
      <xdr:col>81</xdr:col>
      <xdr:colOff>101600</xdr:colOff>
      <xdr:row>92</xdr:row>
      <xdr:rowOff>120738</xdr:rowOff>
    </xdr:to>
    <xdr:sp macro="" textlink="">
      <xdr:nvSpPr>
        <xdr:cNvPr id="711" name="楕円 710"/>
        <xdr:cNvSpPr/>
      </xdr:nvSpPr>
      <xdr:spPr>
        <a:xfrm>
          <a:off x="15430500" y="157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137265</xdr:rowOff>
    </xdr:from>
    <xdr:ext cx="534377" cy="259045"/>
    <xdr:sp macro="" textlink="">
      <xdr:nvSpPr>
        <xdr:cNvPr id="712" name="テキスト ボックス 711"/>
        <xdr:cNvSpPr txBox="1"/>
      </xdr:nvSpPr>
      <xdr:spPr>
        <a:xfrm>
          <a:off x="15214111" y="155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36837</xdr:rowOff>
    </xdr:from>
    <xdr:to>
      <xdr:col>76</xdr:col>
      <xdr:colOff>165100</xdr:colOff>
      <xdr:row>92</xdr:row>
      <xdr:rowOff>138437</xdr:rowOff>
    </xdr:to>
    <xdr:sp macro="" textlink="">
      <xdr:nvSpPr>
        <xdr:cNvPr id="713" name="楕円 712"/>
        <xdr:cNvSpPr/>
      </xdr:nvSpPr>
      <xdr:spPr>
        <a:xfrm>
          <a:off x="14541500" y="1581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154964</xdr:rowOff>
    </xdr:from>
    <xdr:ext cx="534377" cy="259045"/>
    <xdr:sp macro="" textlink="">
      <xdr:nvSpPr>
        <xdr:cNvPr id="714" name="テキスト ボックス 713"/>
        <xdr:cNvSpPr txBox="1"/>
      </xdr:nvSpPr>
      <xdr:spPr>
        <a:xfrm>
          <a:off x="14325111" y="155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24930</xdr:rowOff>
    </xdr:from>
    <xdr:to>
      <xdr:col>72</xdr:col>
      <xdr:colOff>38100</xdr:colOff>
      <xdr:row>91</xdr:row>
      <xdr:rowOff>126530</xdr:rowOff>
    </xdr:to>
    <xdr:sp macro="" textlink="">
      <xdr:nvSpPr>
        <xdr:cNvPr id="715" name="楕円 714"/>
        <xdr:cNvSpPr/>
      </xdr:nvSpPr>
      <xdr:spPr>
        <a:xfrm>
          <a:off x="13652500" y="156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143057</xdr:rowOff>
    </xdr:from>
    <xdr:ext cx="534377" cy="259045"/>
    <xdr:sp macro="" textlink="">
      <xdr:nvSpPr>
        <xdr:cNvPr id="716" name="テキスト ボックス 715"/>
        <xdr:cNvSpPr txBox="1"/>
      </xdr:nvSpPr>
      <xdr:spPr>
        <a:xfrm>
          <a:off x="13436111" y="154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135153</xdr:rowOff>
    </xdr:from>
    <xdr:to>
      <xdr:col>67</xdr:col>
      <xdr:colOff>101600</xdr:colOff>
      <xdr:row>92</xdr:row>
      <xdr:rowOff>65303</xdr:rowOff>
    </xdr:to>
    <xdr:sp macro="" textlink="">
      <xdr:nvSpPr>
        <xdr:cNvPr id="717" name="楕円 716"/>
        <xdr:cNvSpPr/>
      </xdr:nvSpPr>
      <xdr:spPr>
        <a:xfrm>
          <a:off x="12763500" y="1573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81830</xdr:rowOff>
    </xdr:from>
    <xdr:ext cx="534377" cy="259045"/>
    <xdr:sp macro="" textlink="">
      <xdr:nvSpPr>
        <xdr:cNvPr id="718" name="テキスト ボックス 717"/>
        <xdr:cNvSpPr txBox="1"/>
      </xdr:nvSpPr>
      <xdr:spPr>
        <a:xfrm>
          <a:off x="12547111" y="1551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2" name="直線コネクタ 741"/>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5"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6" name="直線コネクタ 745"/>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105410</xdr:rowOff>
    </xdr:from>
    <xdr:to>
      <xdr:col>116</xdr:col>
      <xdr:colOff>63500</xdr:colOff>
      <xdr:row>38</xdr:row>
      <xdr:rowOff>128270</xdr:rowOff>
    </xdr:to>
    <xdr:cxnSp macro="">
      <xdr:nvCxnSpPr>
        <xdr:cNvPr id="747" name="直線コネクタ 746"/>
        <xdr:cNvCxnSpPr/>
      </xdr:nvCxnSpPr>
      <xdr:spPr>
        <a:xfrm>
          <a:off x="21323300" y="644906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8"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9" name="フローチャート: 判断 748"/>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145415</xdr:rowOff>
    </xdr:from>
    <xdr:to>
      <xdr:col>111</xdr:col>
      <xdr:colOff>177800</xdr:colOff>
      <xdr:row>37</xdr:row>
      <xdr:rowOff>105410</xdr:rowOff>
    </xdr:to>
    <xdr:cxnSp macro="">
      <xdr:nvCxnSpPr>
        <xdr:cNvPr id="750" name="直線コネクタ 749"/>
        <xdr:cNvCxnSpPr/>
      </xdr:nvCxnSpPr>
      <xdr:spPr>
        <a:xfrm>
          <a:off x="20434300" y="5974715"/>
          <a:ext cx="889000" cy="4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1" name="フローチャート: 判断 750"/>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151147</xdr:rowOff>
    </xdr:from>
    <xdr:ext cx="313932" cy="259045"/>
    <xdr:sp macro="" textlink="">
      <xdr:nvSpPr>
        <xdr:cNvPr id="752" name="テキスト ボックス 751"/>
        <xdr:cNvSpPr txBox="1"/>
      </xdr:nvSpPr>
      <xdr:spPr>
        <a:xfrm>
          <a:off x="21166333" y="6666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145415</xdr:rowOff>
    </xdr:from>
    <xdr:to>
      <xdr:col>107</xdr:col>
      <xdr:colOff>50800</xdr:colOff>
      <xdr:row>36</xdr:row>
      <xdr:rowOff>12065</xdr:rowOff>
    </xdr:to>
    <xdr:cxnSp macro="">
      <xdr:nvCxnSpPr>
        <xdr:cNvPr id="753" name="直線コネクタ 752"/>
        <xdr:cNvCxnSpPr/>
      </xdr:nvCxnSpPr>
      <xdr:spPr>
        <a:xfrm flipV="1">
          <a:off x="19545300" y="597471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4" name="フローチャート: 判断 753"/>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74947</xdr:rowOff>
    </xdr:from>
    <xdr:ext cx="313932" cy="259045"/>
    <xdr:sp macro="" textlink="">
      <xdr:nvSpPr>
        <xdr:cNvPr id="755" name="テキスト ボックス 754"/>
        <xdr:cNvSpPr txBox="1"/>
      </xdr:nvSpPr>
      <xdr:spPr>
        <a:xfrm>
          <a:off x="20277333" y="6590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10160</xdr:rowOff>
    </xdr:from>
    <xdr:to>
      <xdr:col>102</xdr:col>
      <xdr:colOff>114300</xdr:colOff>
      <xdr:row>36</xdr:row>
      <xdr:rowOff>12065</xdr:rowOff>
    </xdr:to>
    <xdr:cxnSp macro="">
      <xdr:nvCxnSpPr>
        <xdr:cNvPr id="756" name="直線コネクタ 755"/>
        <xdr:cNvCxnSpPr/>
      </xdr:nvCxnSpPr>
      <xdr:spPr>
        <a:xfrm>
          <a:off x="18656300" y="601091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7" name="フローチャート: 判断 756"/>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69232</xdr:rowOff>
    </xdr:from>
    <xdr:ext cx="378565" cy="259045"/>
    <xdr:sp macro="" textlink="">
      <xdr:nvSpPr>
        <xdr:cNvPr id="758" name="テキスト ボックス 757"/>
        <xdr:cNvSpPr txBox="1"/>
      </xdr:nvSpPr>
      <xdr:spPr>
        <a:xfrm>
          <a:off x="19356017" y="641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9" name="フローチャート: 判断 758"/>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80662</xdr:rowOff>
    </xdr:from>
    <xdr:ext cx="378565" cy="259045"/>
    <xdr:sp macro="" textlink="">
      <xdr:nvSpPr>
        <xdr:cNvPr id="760" name="テキスト ボックス 759"/>
        <xdr:cNvSpPr txBox="1"/>
      </xdr:nvSpPr>
      <xdr:spPr>
        <a:xfrm>
          <a:off x="18467017" y="625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77470</xdr:rowOff>
    </xdr:from>
    <xdr:to>
      <xdr:col>116</xdr:col>
      <xdr:colOff>114300</xdr:colOff>
      <xdr:row>39</xdr:row>
      <xdr:rowOff>7620</xdr:rowOff>
    </xdr:to>
    <xdr:sp macro="" textlink="">
      <xdr:nvSpPr>
        <xdr:cNvPr id="766" name="楕円 765"/>
        <xdr:cNvSpPr/>
      </xdr:nvSpPr>
      <xdr:spPr>
        <a:xfrm>
          <a:off x="22110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46372</xdr:rowOff>
    </xdr:from>
    <xdr:ext cx="313932" cy="259045"/>
    <xdr:sp macro="" textlink="">
      <xdr:nvSpPr>
        <xdr:cNvPr id="767" name="諸支出金該当値テキスト"/>
        <xdr:cNvSpPr txBox="1"/>
      </xdr:nvSpPr>
      <xdr:spPr>
        <a:xfrm>
          <a:off x="22212300" y="6561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54610</xdr:rowOff>
    </xdr:from>
    <xdr:to>
      <xdr:col>112</xdr:col>
      <xdr:colOff>38100</xdr:colOff>
      <xdr:row>37</xdr:row>
      <xdr:rowOff>156210</xdr:rowOff>
    </xdr:to>
    <xdr:sp macro="" textlink="">
      <xdr:nvSpPr>
        <xdr:cNvPr id="768" name="楕円 767"/>
        <xdr:cNvSpPr/>
      </xdr:nvSpPr>
      <xdr:spPr>
        <a:xfrm>
          <a:off x="21272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1287</xdr:rowOff>
    </xdr:from>
    <xdr:ext cx="378565" cy="259045"/>
    <xdr:sp macro="" textlink="">
      <xdr:nvSpPr>
        <xdr:cNvPr id="769" name="テキスト ボックス 768"/>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94615</xdr:rowOff>
    </xdr:from>
    <xdr:to>
      <xdr:col>107</xdr:col>
      <xdr:colOff>101600</xdr:colOff>
      <xdr:row>35</xdr:row>
      <xdr:rowOff>24765</xdr:rowOff>
    </xdr:to>
    <xdr:sp macro="" textlink="">
      <xdr:nvSpPr>
        <xdr:cNvPr id="770" name="楕円 769"/>
        <xdr:cNvSpPr/>
      </xdr:nvSpPr>
      <xdr:spPr>
        <a:xfrm>
          <a:off x="203835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41292</xdr:rowOff>
    </xdr:from>
    <xdr:ext cx="378565" cy="259045"/>
    <xdr:sp macro="" textlink="">
      <xdr:nvSpPr>
        <xdr:cNvPr id="771" name="テキスト ボックス 770"/>
        <xdr:cNvSpPr txBox="1"/>
      </xdr:nvSpPr>
      <xdr:spPr>
        <a:xfrm>
          <a:off x="20245017" y="5699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132715</xdr:rowOff>
    </xdr:from>
    <xdr:to>
      <xdr:col>102</xdr:col>
      <xdr:colOff>165100</xdr:colOff>
      <xdr:row>36</xdr:row>
      <xdr:rowOff>62865</xdr:rowOff>
    </xdr:to>
    <xdr:sp macro="" textlink="">
      <xdr:nvSpPr>
        <xdr:cNvPr id="772" name="楕円 771"/>
        <xdr:cNvSpPr/>
      </xdr:nvSpPr>
      <xdr:spPr>
        <a:xfrm>
          <a:off x="19494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79392</xdr:rowOff>
    </xdr:from>
    <xdr:ext cx="378565" cy="259045"/>
    <xdr:sp macro="" textlink="">
      <xdr:nvSpPr>
        <xdr:cNvPr id="773" name="テキスト ボックス 772"/>
        <xdr:cNvSpPr txBox="1"/>
      </xdr:nvSpPr>
      <xdr:spPr>
        <a:xfrm>
          <a:off x="19356017" y="590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130810</xdr:rowOff>
    </xdr:from>
    <xdr:to>
      <xdr:col>98</xdr:col>
      <xdr:colOff>38100</xdr:colOff>
      <xdr:row>35</xdr:row>
      <xdr:rowOff>60960</xdr:rowOff>
    </xdr:to>
    <xdr:sp macro="" textlink="">
      <xdr:nvSpPr>
        <xdr:cNvPr id="774" name="楕円 773"/>
        <xdr:cNvSpPr/>
      </xdr:nvSpPr>
      <xdr:spPr>
        <a:xfrm>
          <a:off x="18605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77487</xdr:rowOff>
    </xdr:from>
    <xdr:ext cx="378565" cy="259045"/>
    <xdr:sp macro="" textlink="">
      <xdr:nvSpPr>
        <xdr:cNvPr id="775" name="テキスト ボックス 774"/>
        <xdr:cNvSpPr txBox="1"/>
      </xdr:nvSpPr>
      <xdr:spPr>
        <a:xfrm>
          <a:off x="18467017" y="5735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・住民一人当たりの歳出総額は、</a:t>
          </a:r>
          <a:r>
            <a:rPr kumimoji="1" lang="en-US" altLang="ja-JP" sz="1100">
              <a:latin typeface="ＭＳ Ｐゴシック" panose="020B0600070205080204" pitchFamily="50" charset="-128"/>
              <a:ea typeface="ＭＳ Ｐゴシック" panose="020B0600070205080204" pitchFamily="50" charset="-128"/>
            </a:rPr>
            <a:t>512,418</a:t>
          </a:r>
          <a:r>
            <a:rPr kumimoji="1" lang="ja-JP" altLang="en-US" sz="1100">
              <a:latin typeface="ＭＳ Ｐゴシック" panose="020B0600070205080204" pitchFamily="50" charset="-128"/>
              <a:ea typeface="ＭＳ Ｐゴシック" panose="020B0600070205080204" pitchFamily="50" charset="-128"/>
            </a:rPr>
            <a:t>円となっている。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労働費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市制度融資預託金（勤労者住宅建築資金預託金など）の貸付金が減少傾向にあることから、前年度比</a:t>
          </a:r>
          <a:r>
            <a:rPr kumimoji="1" lang="en-US" altLang="ja-JP" sz="1100">
              <a:latin typeface="ＭＳ Ｐゴシック" panose="020B0600070205080204" pitchFamily="50" charset="-128"/>
              <a:ea typeface="ＭＳ Ｐゴシック" panose="020B0600070205080204" pitchFamily="50" charset="-128"/>
            </a:rPr>
            <a:t>23.0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億円の減となり、一人あたり</a:t>
          </a:r>
          <a:r>
            <a:rPr kumimoji="1" lang="en-US" altLang="ja-JP" sz="1100">
              <a:latin typeface="ＭＳ Ｐゴシック" panose="020B0600070205080204" pitchFamily="50" charset="-128"/>
              <a:ea typeface="ＭＳ Ｐゴシック" panose="020B0600070205080204" pitchFamily="50" charset="-128"/>
            </a:rPr>
            <a:t>1,549</a:t>
          </a:r>
          <a:r>
            <a:rPr kumimoji="1" lang="ja-JP" altLang="en-US" sz="1100">
              <a:latin typeface="ＭＳ Ｐゴシック" panose="020B0600070205080204" pitchFamily="50" charset="-128"/>
              <a:ea typeface="ＭＳ Ｐゴシック" panose="020B0600070205080204" pitchFamily="50" charset="-128"/>
            </a:rPr>
            <a:t>円に減少した。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上越地域消防局・上越消防署の新庁舎の建設に係る負担金の増による常備消防費が</a:t>
          </a:r>
          <a:r>
            <a:rPr kumimoji="1" lang="en-US" altLang="ja-JP" sz="1100">
              <a:latin typeface="ＭＳ Ｐゴシック" panose="020B0600070205080204" pitchFamily="50" charset="-128"/>
              <a:ea typeface="ＭＳ Ｐゴシック" panose="020B0600070205080204" pitchFamily="50" charset="-128"/>
            </a:rPr>
            <a:t>20.1</a:t>
          </a:r>
          <a:r>
            <a:rPr kumimoji="1" lang="ja-JP" altLang="en-US" sz="1100">
              <a:latin typeface="ＭＳ Ｐゴシック" panose="020B0600070205080204" pitchFamily="50" charset="-128"/>
              <a:ea typeface="ＭＳ Ｐゴシック" panose="020B0600070205080204" pitchFamily="50" charset="-128"/>
            </a:rPr>
            <a:t>億円の増などにより、前年度比</a:t>
          </a:r>
          <a:r>
            <a:rPr kumimoji="1" lang="en-US" altLang="ja-JP" sz="1100">
              <a:latin typeface="ＭＳ Ｐゴシック" panose="020B0600070205080204" pitchFamily="50" charset="-128"/>
              <a:ea typeface="ＭＳ Ｐゴシック" panose="020B0600070205080204" pitchFamily="50" charset="-128"/>
            </a:rPr>
            <a:t>53.5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20.3</a:t>
          </a:r>
          <a:r>
            <a:rPr kumimoji="1" lang="ja-JP" altLang="en-US" sz="1100">
              <a:latin typeface="ＭＳ Ｐゴシック" panose="020B0600070205080204" pitchFamily="50" charset="-128"/>
              <a:ea typeface="ＭＳ Ｐゴシック" panose="020B0600070205080204" pitchFamily="50" charset="-128"/>
            </a:rPr>
            <a:t>億円の増となったことから、一人あたり</a:t>
          </a:r>
          <a:r>
            <a:rPr kumimoji="1" lang="en-US" altLang="ja-JP" sz="1100">
              <a:latin typeface="ＭＳ Ｐゴシック" panose="020B0600070205080204" pitchFamily="50" charset="-128"/>
              <a:ea typeface="ＭＳ Ｐゴシック" panose="020B0600070205080204" pitchFamily="50" charset="-128"/>
            </a:rPr>
            <a:t>30,513</a:t>
          </a:r>
          <a:r>
            <a:rPr kumimoji="1" lang="ja-JP" altLang="en-US" sz="1100">
              <a:latin typeface="ＭＳ Ｐゴシック" panose="020B0600070205080204" pitchFamily="50" charset="-128"/>
              <a:ea typeface="ＭＳ Ｐゴシック" panose="020B0600070205080204" pitchFamily="50" charset="-128"/>
            </a:rPr>
            <a:t>円に増加した。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教育費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上越体操場「ジムリーナ」の建設や小・中学校等の空調設備の整備などにより、前年度比</a:t>
          </a:r>
          <a:r>
            <a:rPr kumimoji="1" lang="en-US" altLang="ja-JP" sz="1100">
              <a:latin typeface="ＭＳ Ｐゴシック" panose="020B0600070205080204" pitchFamily="50" charset="-128"/>
              <a:ea typeface="ＭＳ Ｐゴシック" panose="020B0600070205080204" pitchFamily="50" charset="-128"/>
            </a:rPr>
            <a:t>19.9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19.0</a:t>
          </a:r>
          <a:r>
            <a:rPr kumimoji="1" lang="ja-JP" altLang="en-US" sz="1100">
              <a:latin typeface="ＭＳ Ｐゴシック" panose="020B0600070205080204" pitchFamily="50" charset="-128"/>
              <a:ea typeface="ＭＳ Ｐゴシック" panose="020B0600070205080204" pitchFamily="50" charset="-128"/>
            </a:rPr>
            <a:t>億円の増となったことから、一人あたり</a:t>
          </a:r>
          <a:r>
            <a:rPr kumimoji="1" lang="en-US" altLang="ja-JP" sz="1100">
              <a:latin typeface="ＭＳ Ｐゴシック" panose="020B0600070205080204" pitchFamily="50" charset="-128"/>
              <a:ea typeface="ＭＳ Ｐゴシック" panose="020B0600070205080204" pitchFamily="50" charset="-128"/>
            </a:rPr>
            <a:t>61,281</a:t>
          </a:r>
          <a:r>
            <a:rPr kumimoji="1" lang="ja-JP" altLang="en-US" sz="1100">
              <a:latin typeface="ＭＳ Ｐゴシック" panose="020B0600070205080204" pitchFamily="50" charset="-128"/>
              <a:ea typeface="ＭＳ Ｐゴシック" panose="020B0600070205080204" pitchFamily="50" charset="-128"/>
            </a:rPr>
            <a:t>円に増加した。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災害復旧費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台風</a:t>
          </a:r>
          <a:r>
            <a:rPr kumimoji="1" lang="en-US" altLang="ja-JP" sz="1100">
              <a:latin typeface="ＭＳ Ｐゴシック" panose="020B0600070205080204" pitchFamily="50" charset="-128"/>
              <a:ea typeface="ＭＳ Ｐゴシック" panose="020B0600070205080204" pitchFamily="50" charset="-128"/>
            </a:rPr>
            <a:t>19 </a:t>
          </a:r>
          <a:r>
            <a:rPr kumimoji="1" lang="ja-JP" altLang="en-US" sz="1100">
              <a:latin typeface="ＭＳ Ｐゴシック" panose="020B0600070205080204" pitchFamily="50" charset="-128"/>
              <a:ea typeface="ＭＳ Ｐゴシック" panose="020B0600070205080204" pitchFamily="50" charset="-128"/>
            </a:rPr>
            <a:t>号により被災した箇所のうち、大規模な復旧工事の多くが令和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年度への繰越事業となったことから、前年度比</a:t>
          </a:r>
          <a:r>
            <a:rPr kumimoji="1" lang="en-US" altLang="ja-JP" sz="1100">
              <a:latin typeface="ＭＳ Ｐゴシック" panose="020B0600070205080204" pitchFamily="50" charset="-128"/>
              <a:ea typeface="ＭＳ Ｐゴシック" panose="020B0600070205080204" pitchFamily="50" charset="-128"/>
            </a:rPr>
            <a:t>33.0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億円の減となり、一人あたり</a:t>
          </a:r>
          <a:r>
            <a:rPr kumimoji="1" lang="en-US" altLang="ja-JP" sz="1100">
              <a:latin typeface="ＭＳ Ｐゴシック" panose="020B0600070205080204" pitchFamily="50" charset="-128"/>
              <a:ea typeface="ＭＳ Ｐゴシック" panose="020B0600070205080204" pitchFamily="50" charset="-128"/>
            </a:rPr>
            <a:t>2,736</a:t>
          </a:r>
          <a:r>
            <a:rPr kumimoji="1" lang="ja-JP" altLang="en-US" sz="1100">
              <a:latin typeface="ＭＳ Ｐゴシック" panose="020B0600070205080204" pitchFamily="50" charset="-128"/>
              <a:ea typeface="ＭＳ Ｐゴシック" panose="020B0600070205080204" pitchFamily="50" charset="-128"/>
            </a:rPr>
            <a:t>円に減少した。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令和元年度は、台風</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号対応や新型コロナウイルス感染症対策のほか、累次の補正予算の編成過程で生じた財源不足を補うために、財政調整基金を取り崩したため、基金残高が減となった。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実質単年度収支は黒字転換したが、記録的な少雪により除雪費が</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億円余り減となったことが、黒字の主要因であり、実質的には依然として歳出超過の財政構造にあるものと分析している。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新潟県上越市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年度以降、公営企業会計を含む全ての会計において実質赤字は生じていない。</a:t>
          </a:r>
        </a:p>
        <a:p>
          <a:r>
            <a:rPr kumimoji="1" lang="ja-JP" altLang="en-US" sz="1200">
              <a:latin typeface="ＭＳ ゴシック" pitchFamily="49" charset="-128"/>
              <a:ea typeface="ＭＳ ゴシック" pitchFamily="49" charset="-128"/>
            </a:rPr>
            <a:t>　なお、前年度比で黒字割合が増加した会計は</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会計、減少した会計は</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会計となっている。</a:t>
          </a:r>
        </a:p>
        <a:p>
          <a:r>
            <a:rPr kumimoji="1" lang="ja-JP" altLang="en-US" sz="1200">
              <a:latin typeface="ＭＳ ゴシック" pitchFamily="49" charset="-128"/>
              <a:ea typeface="ＭＳ ゴシック" pitchFamily="49" charset="-128"/>
            </a:rPr>
            <a:t>　今後も引き続き、各会計において赤字決算とならないよう、健全な財政運営に努める。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olive\303&#36001;&#25919;&#35506;\&#9316;&#20104;&#31639;&#12539;&#27770;&#31639;\&#9733;&#20844;&#20250;&#35336;\&#12304;&#32113;&#19968;&#22522;&#28310;&#12395;&#12424;&#12427;&#20844;&#20250;&#35336;&#25972;&#20633;&#12305;\99_&#30476;&#31561;&#29031;&#20250;&#12539;&#30740;&#20462;&#20250;\R3\R3.9.13%20&#12304;&#20316;&#26989;&#20381;&#38972;&#12305;&#20196;&#21644;&#20803;&#24180;&#24230;&#36001;&#25919;&#29366;&#27841;&#36039;&#26009;&#38598;&#12398;&#20316;&#25104;&#12395;&#12388;&#12356;&#12390;&#65288;2&#22238;&#30446;&#65289;\&#12304;&#36001;&#25919;&#29366;&#27841;&#36039;&#26009;&#38598;&#12305;_152226_&#19978;&#36234;&#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90</v>
          </cell>
          <cell r="BX51">
            <v>85.6</v>
          </cell>
          <cell r="CF51">
            <v>91.1</v>
          </cell>
          <cell r="CN51">
            <v>85.2</v>
          </cell>
          <cell r="CV51">
            <v>91.5</v>
          </cell>
        </row>
        <row r="53">
          <cell r="BP53">
            <v>51.8</v>
          </cell>
          <cell r="BX53">
            <v>53.6</v>
          </cell>
          <cell r="CF53">
            <v>53.4</v>
          </cell>
          <cell r="CN53">
            <v>54.4</v>
          </cell>
          <cell r="CV53">
            <v>55.8</v>
          </cell>
        </row>
        <row r="55">
          <cell r="AN55" t="str">
            <v>類似団体内平均値</v>
          </cell>
          <cell r="BP55">
            <v>37.4</v>
          </cell>
          <cell r="BX55">
            <v>31</v>
          </cell>
          <cell r="CF55">
            <v>30</v>
          </cell>
          <cell r="CN55">
            <v>23.1</v>
          </cell>
          <cell r="CV55">
            <v>19</v>
          </cell>
        </row>
        <row r="57">
          <cell r="BP57">
            <v>54.4</v>
          </cell>
          <cell r="BX57">
            <v>57.4</v>
          </cell>
          <cell r="CF57">
            <v>58.3</v>
          </cell>
          <cell r="CN57">
            <v>60.4</v>
          </cell>
          <cell r="CV57">
            <v>61.3</v>
          </cell>
        </row>
        <row r="72">
          <cell r="BP72" t="str">
            <v>H27</v>
          </cell>
          <cell r="BX72" t="str">
            <v>H28</v>
          </cell>
          <cell r="CF72" t="str">
            <v>H29</v>
          </cell>
          <cell r="CN72" t="str">
            <v>H30</v>
          </cell>
          <cell r="CV72" t="str">
            <v>R01</v>
          </cell>
        </row>
        <row r="73">
          <cell r="AN73" t="str">
            <v>当該団体値</v>
          </cell>
          <cell r="BP73">
            <v>90</v>
          </cell>
          <cell r="BX73">
            <v>85.6</v>
          </cell>
          <cell r="CF73">
            <v>91.1</v>
          </cell>
          <cell r="CN73">
            <v>85.2</v>
          </cell>
          <cell r="CV73">
            <v>91.5</v>
          </cell>
        </row>
        <row r="75">
          <cell r="BP75">
            <v>13.9</v>
          </cell>
          <cell r="BX75">
            <v>13</v>
          </cell>
          <cell r="CF75">
            <v>12.3</v>
          </cell>
          <cell r="CN75">
            <v>12</v>
          </cell>
          <cell r="CV75">
            <v>11.8</v>
          </cell>
        </row>
        <row r="77">
          <cell r="AN77" t="str">
            <v>類似団体内平均値</v>
          </cell>
          <cell r="BP77">
            <v>37.4</v>
          </cell>
          <cell r="BX77">
            <v>31</v>
          </cell>
          <cell r="CF77">
            <v>30</v>
          </cell>
          <cell r="CN77">
            <v>23.1</v>
          </cell>
          <cell r="CV77">
            <v>19</v>
          </cell>
        </row>
        <row r="79">
          <cell r="BP79">
            <v>6.3</v>
          </cell>
          <cell r="BX79">
            <v>5.2</v>
          </cell>
          <cell r="CF79">
            <v>5</v>
          </cell>
          <cell r="CN79">
            <v>4.2</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102378761</v>
      </c>
      <c r="BO4" s="424"/>
      <c r="BP4" s="424"/>
      <c r="BQ4" s="424"/>
      <c r="BR4" s="424"/>
      <c r="BS4" s="424"/>
      <c r="BT4" s="424"/>
      <c r="BU4" s="425"/>
      <c r="BV4" s="423">
        <v>100669650</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6.8</v>
      </c>
      <c r="CU4" s="608"/>
      <c r="CV4" s="608"/>
      <c r="CW4" s="608"/>
      <c r="CX4" s="608"/>
      <c r="CY4" s="608"/>
      <c r="CZ4" s="608"/>
      <c r="DA4" s="609"/>
      <c r="DB4" s="607">
        <v>5.4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97972706</v>
      </c>
      <c r="BO5" s="429"/>
      <c r="BP5" s="429"/>
      <c r="BQ5" s="429"/>
      <c r="BR5" s="429"/>
      <c r="BS5" s="429"/>
      <c r="BT5" s="429"/>
      <c r="BU5" s="430"/>
      <c r="BV5" s="428">
        <v>96613117</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94.8</v>
      </c>
      <c r="CU5" s="399"/>
      <c r="CV5" s="399"/>
      <c r="CW5" s="399"/>
      <c r="CX5" s="399"/>
      <c r="CY5" s="399"/>
      <c r="CZ5" s="399"/>
      <c r="DA5" s="400"/>
      <c r="DB5" s="398">
        <v>94.7</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4406055</v>
      </c>
      <c r="BO6" s="429"/>
      <c r="BP6" s="429"/>
      <c r="BQ6" s="429"/>
      <c r="BR6" s="429"/>
      <c r="BS6" s="429"/>
      <c r="BT6" s="429"/>
      <c r="BU6" s="430"/>
      <c r="BV6" s="428">
        <v>4056533</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100.2</v>
      </c>
      <c r="CU6" s="582"/>
      <c r="CV6" s="582"/>
      <c r="CW6" s="582"/>
      <c r="CX6" s="582"/>
      <c r="CY6" s="582"/>
      <c r="CZ6" s="582"/>
      <c r="DA6" s="583"/>
      <c r="DB6" s="581">
        <v>101.2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93</v>
      </c>
      <c r="AV7" s="486"/>
      <c r="AW7" s="486"/>
      <c r="AX7" s="486"/>
      <c r="AY7" s="408" t="s">
        <v>104</v>
      </c>
      <c r="AZ7" s="409"/>
      <c r="BA7" s="409"/>
      <c r="BB7" s="409"/>
      <c r="BC7" s="409"/>
      <c r="BD7" s="409"/>
      <c r="BE7" s="409"/>
      <c r="BF7" s="409"/>
      <c r="BG7" s="409"/>
      <c r="BH7" s="409"/>
      <c r="BI7" s="409"/>
      <c r="BJ7" s="409"/>
      <c r="BK7" s="409"/>
      <c r="BL7" s="409"/>
      <c r="BM7" s="410"/>
      <c r="BN7" s="428">
        <v>594720</v>
      </c>
      <c r="BO7" s="429"/>
      <c r="BP7" s="429"/>
      <c r="BQ7" s="429"/>
      <c r="BR7" s="429"/>
      <c r="BS7" s="429"/>
      <c r="BT7" s="429"/>
      <c r="BU7" s="430"/>
      <c r="BV7" s="428">
        <v>985293</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55972957</v>
      </c>
      <c r="CU7" s="429"/>
      <c r="CV7" s="429"/>
      <c r="CW7" s="429"/>
      <c r="CX7" s="429"/>
      <c r="CY7" s="429"/>
      <c r="CZ7" s="429"/>
      <c r="DA7" s="430"/>
      <c r="DB7" s="428">
        <v>56353296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107</v>
      </c>
      <c r="AV8" s="486"/>
      <c r="AW8" s="486"/>
      <c r="AX8" s="486"/>
      <c r="AY8" s="408" t="s">
        <v>108</v>
      </c>
      <c r="AZ8" s="409"/>
      <c r="BA8" s="409"/>
      <c r="BB8" s="409"/>
      <c r="BC8" s="409"/>
      <c r="BD8" s="409"/>
      <c r="BE8" s="409"/>
      <c r="BF8" s="409"/>
      <c r="BG8" s="409"/>
      <c r="BH8" s="409"/>
      <c r="BI8" s="409"/>
      <c r="BJ8" s="409"/>
      <c r="BK8" s="409"/>
      <c r="BL8" s="409"/>
      <c r="BM8" s="410"/>
      <c r="BN8" s="428">
        <v>3811335</v>
      </c>
      <c r="BO8" s="429"/>
      <c r="BP8" s="429"/>
      <c r="BQ8" s="429"/>
      <c r="BR8" s="429"/>
      <c r="BS8" s="429"/>
      <c r="BT8" s="429"/>
      <c r="BU8" s="430"/>
      <c r="BV8" s="428">
        <v>3071240</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0.62</v>
      </c>
      <c r="CU8" s="542"/>
      <c r="CV8" s="542"/>
      <c r="CW8" s="542"/>
      <c r="CX8" s="542"/>
      <c r="CY8" s="542"/>
      <c r="CZ8" s="542"/>
      <c r="DA8" s="543"/>
      <c r="DB8" s="541">
        <v>0.63</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196987</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740095</v>
      </c>
      <c r="BO9" s="429"/>
      <c r="BP9" s="429"/>
      <c r="BQ9" s="429"/>
      <c r="BR9" s="429"/>
      <c r="BS9" s="429"/>
      <c r="BT9" s="429"/>
      <c r="BU9" s="430"/>
      <c r="BV9" s="428">
        <v>-203862</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16.7</v>
      </c>
      <c r="CU9" s="399"/>
      <c r="CV9" s="399"/>
      <c r="CW9" s="399"/>
      <c r="CX9" s="399"/>
      <c r="CY9" s="399"/>
      <c r="CZ9" s="399"/>
      <c r="DA9" s="400"/>
      <c r="DB9" s="398">
        <v>17.100000000000001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203899</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2493106</v>
      </c>
      <c r="BO10" s="429"/>
      <c r="BP10" s="429"/>
      <c r="BQ10" s="429"/>
      <c r="BR10" s="429"/>
      <c r="BS10" s="429"/>
      <c r="BT10" s="429"/>
      <c r="BU10" s="430"/>
      <c r="BV10" s="428">
        <v>1602134</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119</v>
      </c>
      <c r="AV11" s="486"/>
      <c r="AW11" s="486"/>
      <c r="AX11" s="486"/>
      <c r="AY11" s="408" t="s">
        <v>125</v>
      </c>
      <c r="AZ11" s="409"/>
      <c r="BA11" s="409"/>
      <c r="BB11" s="409"/>
      <c r="BC11" s="409"/>
      <c r="BD11" s="409"/>
      <c r="BE11" s="409"/>
      <c r="BF11" s="409"/>
      <c r="BG11" s="409"/>
      <c r="BH11" s="409"/>
      <c r="BI11" s="409"/>
      <c r="BJ11" s="409"/>
      <c r="BK11" s="409"/>
      <c r="BL11" s="409"/>
      <c r="BM11" s="410"/>
      <c r="BN11" s="428">
        <v>5300</v>
      </c>
      <c r="BO11" s="429"/>
      <c r="BP11" s="429"/>
      <c r="BQ11" s="429"/>
      <c r="BR11" s="429"/>
      <c r="BS11" s="429"/>
      <c r="BT11" s="429"/>
      <c r="BU11" s="430"/>
      <c r="BV11" s="428">
        <v>237670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191197</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2857389</v>
      </c>
      <c r="BO12" s="429"/>
      <c r="BP12" s="429"/>
      <c r="BQ12" s="429"/>
      <c r="BR12" s="429"/>
      <c r="BS12" s="429"/>
      <c r="BT12" s="429"/>
      <c r="BU12" s="430"/>
      <c r="BV12" s="428">
        <v>1883861</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189520</v>
      </c>
      <c r="S13" s="532"/>
      <c r="T13" s="532"/>
      <c r="U13" s="532"/>
      <c r="V13" s="533"/>
      <c r="W13" s="519" t="s">
        <v>138</v>
      </c>
      <c r="X13" s="441"/>
      <c r="Y13" s="441"/>
      <c r="Z13" s="441"/>
      <c r="AA13" s="441"/>
      <c r="AB13" s="442"/>
      <c r="AC13" s="404">
        <v>4832</v>
      </c>
      <c r="AD13" s="405"/>
      <c r="AE13" s="405"/>
      <c r="AF13" s="405"/>
      <c r="AG13" s="406"/>
      <c r="AH13" s="404">
        <v>5271</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381112</v>
      </c>
      <c r="BO13" s="429"/>
      <c r="BP13" s="429"/>
      <c r="BQ13" s="429"/>
      <c r="BR13" s="429"/>
      <c r="BS13" s="429"/>
      <c r="BT13" s="429"/>
      <c r="BU13" s="430"/>
      <c r="BV13" s="428">
        <v>-247919</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11.8</v>
      </c>
      <c r="CU13" s="399"/>
      <c r="CV13" s="399"/>
      <c r="CW13" s="399"/>
      <c r="CX13" s="399"/>
      <c r="CY13" s="399"/>
      <c r="CZ13" s="399"/>
      <c r="DA13" s="400"/>
      <c r="DB13" s="398">
        <v>12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193275</v>
      </c>
      <c r="S14" s="532"/>
      <c r="T14" s="532"/>
      <c r="U14" s="532"/>
      <c r="V14" s="533"/>
      <c r="W14" s="534"/>
      <c r="X14" s="444"/>
      <c r="Y14" s="444"/>
      <c r="Z14" s="444"/>
      <c r="AA14" s="444"/>
      <c r="AB14" s="445"/>
      <c r="AC14" s="524">
        <v>5.0999999999999996</v>
      </c>
      <c r="AD14" s="525"/>
      <c r="AE14" s="525"/>
      <c r="AF14" s="525"/>
      <c r="AG14" s="526"/>
      <c r="AH14" s="524">
        <v>5.4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91.5</v>
      </c>
      <c r="CU14" s="536"/>
      <c r="CV14" s="536"/>
      <c r="CW14" s="536"/>
      <c r="CX14" s="536"/>
      <c r="CY14" s="536"/>
      <c r="CZ14" s="536"/>
      <c r="DA14" s="537"/>
      <c r="DB14" s="535">
        <v>85.2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191772</v>
      </c>
      <c r="S15" s="532"/>
      <c r="T15" s="532"/>
      <c r="U15" s="532"/>
      <c r="V15" s="533"/>
      <c r="W15" s="519" t="s">
        <v>145</v>
      </c>
      <c r="X15" s="441"/>
      <c r="Y15" s="441"/>
      <c r="Z15" s="441"/>
      <c r="AA15" s="441"/>
      <c r="AB15" s="442"/>
      <c r="AC15" s="404">
        <v>28015</v>
      </c>
      <c r="AD15" s="405"/>
      <c r="AE15" s="405"/>
      <c r="AF15" s="405"/>
      <c r="AG15" s="406"/>
      <c r="AH15" s="404">
        <v>29807</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26986482</v>
      </c>
      <c r="BO15" s="424"/>
      <c r="BP15" s="424"/>
      <c r="BQ15" s="424"/>
      <c r="BR15" s="424"/>
      <c r="BS15" s="424"/>
      <c r="BT15" s="424"/>
      <c r="BU15" s="425"/>
      <c r="BV15" s="423">
        <v>26839460</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29.5</v>
      </c>
      <c r="AD16" s="525"/>
      <c r="AE16" s="525"/>
      <c r="AF16" s="525"/>
      <c r="AG16" s="526"/>
      <c r="AH16" s="524">
        <v>30.8</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44131375</v>
      </c>
      <c r="BO16" s="429"/>
      <c r="BP16" s="429"/>
      <c r="BQ16" s="429"/>
      <c r="BR16" s="429"/>
      <c r="BS16" s="429"/>
      <c r="BT16" s="429"/>
      <c r="BU16" s="430"/>
      <c r="BV16" s="428">
        <v>42841086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62276</v>
      </c>
      <c r="AD17" s="405"/>
      <c r="AE17" s="405"/>
      <c r="AF17" s="405"/>
      <c r="AG17" s="406"/>
      <c r="AH17" s="404">
        <v>61771</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34514564</v>
      </c>
      <c r="BO17" s="429"/>
      <c r="BP17" s="429"/>
      <c r="BQ17" s="429"/>
      <c r="BR17" s="429"/>
      <c r="BS17" s="429"/>
      <c r="BT17" s="429"/>
      <c r="BU17" s="430"/>
      <c r="BV17" s="428">
        <v>34372062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973.89</v>
      </c>
      <c r="M18" s="493"/>
      <c r="N18" s="493"/>
      <c r="O18" s="493"/>
      <c r="P18" s="493"/>
      <c r="Q18" s="493"/>
      <c r="R18" s="494"/>
      <c r="S18" s="494"/>
      <c r="T18" s="494"/>
      <c r="U18" s="494"/>
      <c r="V18" s="495"/>
      <c r="W18" s="509"/>
      <c r="X18" s="510"/>
      <c r="Y18" s="510"/>
      <c r="Z18" s="510"/>
      <c r="AA18" s="510"/>
      <c r="AB18" s="520"/>
      <c r="AC18" s="392">
        <v>65.5</v>
      </c>
      <c r="AD18" s="393"/>
      <c r="AE18" s="393"/>
      <c r="AF18" s="393"/>
      <c r="AG18" s="496"/>
      <c r="AH18" s="392">
        <v>63.8</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54437356</v>
      </c>
      <c r="BO18" s="429"/>
      <c r="BP18" s="429"/>
      <c r="BQ18" s="429"/>
      <c r="BR18" s="429"/>
      <c r="BS18" s="429"/>
      <c r="BT18" s="429"/>
      <c r="BU18" s="430"/>
      <c r="BV18" s="428">
        <v>54845431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202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68911837</v>
      </c>
      <c r="BO19" s="429"/>
      <c r="BP19" s="429"/>
      <c r="BQ19" s="429"/>
      <c r="BR19" s="429"/>
      <c r="BS19" s="429"/>
      <c r="BT19" s="429"/>
      <c r="BU19" s="430"/>
      <c r="BV19" s="428">
        <v>68533418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71015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129924777</v>
      </c>
      <c r="BO23" s="429"/>
      <c r="BP23" s="429"/>
      <c r="BQ23" s="429"/>
      <c r="BR23" s="429"/>
      <c r="BS23" s="429"/>
      <c r="BT23" s="429"/>
      <c r="BU23" s="430"/>
      <c r="BV23" s="428">
        <v>128680828</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8697</v>
      </c>
      <c r="R24" s="405"/>
      <c r="S24" s="405"/>
      <c r="T24" s="405"/>
      <c r="U24" s="405"/>
      <c r="V24" s="406"/>
      <c r="W24" s="470"/>
      <c r="X24" s="461"/>
      <c r="Y24" s="462"/>
      <c r="Z24" s="401" t="s">
        <v>169</v>
      </c>
      <c r="AA24" s="402"/>
      <c r="AB24" s="402"/>
      <c r="AC24" s="402"/>
      <c r="AD24" s="402"/>
      <c r="AE24" s="402"/>
      <c r="AF24" s="402"/>
      <c r="AG24" s="403"/>
      <c r="AH24" s="404">
        <v>1591</v>
      </c>
      <c r="AI24" s="405"/>
      <c r="AJ24" s="405"/>
      <c r="AK24" s="405"/>
      <c r="AL24" s="406"/>
      <c r="AM24" s="404">
        <v>4962329</v>
      </c>
      <c r="AN24" s="405"/>
      <c r="AO24" s="405"/>
      <c r="AP24" s="405"/>
      <c r="AQ24" s="405"/>
      <c r="AR24" s="406"/>
      <c r="AS24" s="404">
        <v>3119</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68799007</v>
      </c>
      <c r="BO24" s="429"/>
      <c r="BP24" s="429"/>
      <c r="BQ24" s="429"/>
      <c r="BR24" s="429"/>
      <c r="BS24" s="429"/>
      <c r="BT24" s="429"/>
      <c r="BU24" s="430"/>
      <c r="BV24" s="428">
        <v>70603463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2</v>
      </c>
      <c r="M25" s="405"/>
      <c r="N25" s="405"/>
      <c r="O25" s="405"/>
      <c r="P25" s="406"/>
      <c r="Q25" s="404">
        <v>6563</v>
      </c>
      <c r="R25" s="405"/>
      <c r="S25" s="405"/>
      <c r="T25" s="405"/>
      <c r="U25" s="405"/>
      <c r="V25" s="406"/>
      <c r="W25" s="470"/>
      <c r="X25" s="461"/>
      <c r="Y25" s="462"/>
      <c r="Z25" s="401" t="s">
        <v>172</v>
      </c>
      <c r="AA25" s="402"/>
      <c r="AB25" s="402"/>
      <c r="AC25" s="402"/>
      <c r="AD25" s="402"/>
      <c r="AE25" s="402"/>
      <c r="AF25" s="402"/>
      <c r="AG25" s="403"/>
      <c r="AH25" s="404" t="s">
        <v>173</v>
      </c>
      <c r="AI25" s="405"/>
      <c r="AJ25" s="405"/>
      <c r="AK25" s="405"/>
      <c r="AL25" s="406"/>
      <c r="AM25" s="404" t="s">
        <v>174</v>
      </c>
      <c r="AN25" s="405"/>
      <c r="AO25" s="405"/>
      <c r="AP25" s="405"/>
      <c r="AQ25" s="405"/>
      <c r="AR25" s="406"/>
      <c r="AS25" s="404" t="s">
        <v>136</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16489838</v>
      </c>
      <c r="BO25" s="424"/>
      <c r="BP25" s="424"/>
      <c r="BQ25" s="424"/>
      <c r="BR25" s="424"/>
      <c r="BS25" s="424"/>
      <c r="BT25" s="424"/>
      <c r="BU25" s="425"/>
      <c r="BV25" s="423">
        <v>20663842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6307</v>
      </c>
      <c r="R26" s="405"/>
      <c r="S26" s="405"/>
      <c r="T26" s="405"/>
      <c r="U26" s="405"/>
      <c r="V26" s="406"/>
      <c r="W26" s="470"/>
      <c r="X26" s="461"/>
      <c r="Y26" s="462"/>
      <c r="Z26" s="401" t="s">
        <v>177</v>
      </c>
      <c r="AA26" s="483"/>
      <c r="AB26" s="483"/>
      <c r="AC26" s="483"/>
      <c r="AD26" s="483"/>
      <c r="AE26" s="483"/>
      <c r="AF26" s="483"/>
      <c r="AG26" s="484"/>
      <c r="AH26" s="404">
        <v>120</v>
      </c>
      <c r="AI26" s="405"/>
      <c r="AJ26" s="405"/>
      <c r="AK26" s="405"/>
      <c r="AL26" s="406"/>
      <c r="AM26" s="404">
        <v>346200</v>
      </c>
      <c r="AN26" s="405"/>
      <c r="AO26" s="405"/>
      <c r="AP26" s="405"/>
      <c r="AQ26" s="405"/>
      <c r="AR26" s="406"/>
      <c r="AS26" s="404">
        <v>2885</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179</v>
      </c>
      <c r="BO26" s="429"/>
      <c r="BP26" s="429"/>
      <c r="BQ26" s="429"/>
      <c r="BR26" s="429"/>
      <c r="BS26" s="429"/>
      <c r="BT26" s="429"/>
      <c r="BU26" s="430"/>
      <c r="BV26" s="428" t="s">
        <v>179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5294</v>
      </c>
      <c r="R27" s="405"/>
      <c r="S27" s="405"/>
      <c r="T27" s="405"/>
      <c r="U27" s="405"/>
      <c r="V27" s="406"/>
      <c r="W27" s="470"/>
      <c r="X27" s="461"/>
      <c r="Y27" s="462"/>
      <c r="Z27" s="401" t="s">
        <v>181</v>
      </c>
      <c r="AA27" s="402"/>
      <c r="AB27" s="402"/>
      <c r="AC27" s="402"/>
      <c r="AD27" s="402"/>
      <c r="AE27" s="402"/>
      <c r="AF27" s="402"/>
      <c r="AG27" s="403"/>
      <c r="AH27" s="404">
        <v>18</v>
      </c>
      <c r="AI27" s="405"/>
      <c r="AJ27" s="405"/>
      <c r="AK27" s="405"/>
      <c r="AL27" s="406"/>
      <c r="AM27" s="404">
        <v>73056</v>
      </c>
      <c r="AN27" s="405"/>
      <c r="AO27" s="405"/>
      <c r="AP27" s="405"/>
      <c r="AQ27" s="405"/>
      <c r="AR27" s="406"/>
      <c r="AS27" s="404">
        <v>4059</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179</v>
      </c>
      <c r="BO27" s="432"/>
      <c r="BP27" s="432"/>
      <c r="BQ27" s="432"/>
      <c r="BR27" s="432"/>
      <c r="BS27" s="432"/>
      <c r="BT27" s="432"/>
      <c r="BU27" s="433"/>
      <c r="BV27" s="431" t="s">
        <v>179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4684</v>
      </c>
      <c r="R28" s="405"/>
      <c r="S28" s="405"/>
      <c r="T28" s="405"/>
      <c r="U28" s="405"/>
      <c r="V28" s="406"/>
      <c r="W28" s="470"/>
      <c r="X28" s="461"/>
      <c r="Y28" s="462"/>
      <c r="Z28" s="401" t="s">
        <v>184</v>
      </c>
      <c r="AA28" s="402"/>
      <c r="AB28" s="402"/>
      <c r="AC28" s="402"/>
      <c r="AD28" s="402"/>
      <c r="AE28" s="402"/>
      <c r="AF28" s="402"/>
      <c r="AG28" s="403"/>
      <c r="AH28" s="404" t="s">
        <v>179</v>
      </c>
      <c r="AI28" s="405"/>
      <c r="AJ28" s="405"/>
      <c r="AK28" s="405"/>
      <c r="AL28" s="406"/>
      <c r="AM28" s="404" t="s">
        <v>174</v>
      </c>
      <c r="AN28" s="405"/>
      <c r="AO28" s="405"/>
      <c r="AP28" s="405"/>
      <c r="AQ28" s="405"/>
      <c r="AR28" s="406"/>
      <c r="AS28" s="404" t="s">
        <v>179</v>
      </c>
      <c r="AT28" s="405"/>
      <c r="AU28" s="405"/>
      <c r="AV28" s="405"/>
      <c r="AW28" s="405"/>
      <c r="AX28" s="407"/>
      <c r="AY28" s="411" t="s">
        <v>185</v>
      </c>
      <c r="AZ28" s="412"/>
      <c r="BA28" s="412"/>
      <c r="BB28" s="413"/>
      <c r="BC28" s="420" t="s">
        <v>47</v>
      </c>
      <c r="BD28" s="421"/>
      <c r="BE28" s="421"/>
      <c r="BF28" s="421"/>
      <c r="BG28" s="421"/>
      <c r="BH28" s="421"/>
      <c r="BI28" s="421"/>
      <c r="BJ28" s="421"/>
      <c r="BK28" s="421"/>
      <c r="BL28" s="421"/>
      <c r="BM28" s="422"/>
      <c r="BN28" s="423">
        <v>10055760</v>
      </c>
      <c r="BO28" s="424"/>
      <c r="BP28" s="424"/>
      <c r="BQ28" s="424"/>
      <c r="BR28" s="424"/>
      <c r="BS28" s="424"/>
      <c r="BT28" s="424"/>
      <c r="BU28" s="425"/>
      <c r="BV28" s="423">
        <v>10420043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30</v>
      </c>
      <c r="M29" s="405"/>
      <c r="N29" s="405"/>
      <c r="O29" s="405"/>
      <c r="P29" s="406"/>
      <c r="Q29" s="404">
        <v>4408</v>
      </c>
      <c r="R29" s="405"/>
      <c r="S29" s="405"/>
      <c r="T29" s="405"/>
      <c r="U29" s="405"/>
      <c r="V29" s="406"/>
      <c r="W29" s="471"/>
      <c r="X29" s="472"/>
      <c r="Y29" s="473"/>
      <c r="Z29" s="401" t="s">
        <v>187</v>
      </c>
      <c r="AA29" s="402"/>
      <c r="AB29" s="402"/>
      <c r="AC29" s="402"/>
      <c r="AD29" s="402"/>
      <c r="AE29" s="402"/>
      <c r="AF29" s="402"/>
      <c r="AG29" s="403"/>
      <c r="AH29" s="404">
        <v>1609</v>
      </c>
      <c r="AI29" s="405"/>
      <c r="AJ29" s="405"/>
      <c r="AK29" s="405"/>
      <c r="AL29" s="406"/>
      <c r="AM29" s="404">
        <v>5035385</v>
      </c>
      <c r="AN29" s="405"/>
      <c r="AO29" s="405"/>
      <c r="AP29" s="405"/>
      <c r="AQ29" s="405"/>
      <c r="AR29" s="406"/>
      <c r="AS29" s="404">
        <v>3130</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133139</v>
      </c>
      <c r="BO29" s="429"/>
      <c r="BP29" s="429"/>
      <c r="BQ29" s="429"/>
      <c r="BR29" s="429"/>
      <c r="BS29" s="429"/>
      <c r="BT29" s="429"/>
      <c r="BU29" s="430"/>
      <c r="BV29" s="428">
        <v>99980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98.9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7463651</v>
      </c>
      <c r="BO30" s="432"/>
      <c r="BP30" s="432"/>
      <c r="BQ30" s="432"/>
      <c r="BR30" s="432"/>
      <c r="BS30" s="432"/>
      <c r="BT30" s="432"/>
      <c r="BU30" s="433"/>
      <c r="BV30" s="431">
        <v>7237090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196</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上越市国民健康保険特別会計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IF('各会計、関係団体の財政状況及び健全化判断比率'!B32="","",'各会計、関係団体の財政状況及び健全化判断比率'!B32)</f>
        <v>上越市病院事業会計</v>
      </c>
      <c r="AP34" s="386"/>
      <c r="AQ34" s="386"/>
      <c r="AR34" s="386"/>
      <c r="AS34" s="386"/>
      <c r="AT34" s="386"/>
      <c r="AU34" s="386"/>
      <c r="AV34" s="386"/>
      <c r="AW34" s="386"/>
      <c r="AX34" s="386"/>
      <c r="AY34" s="386"/>
      <c r="AZ34" s="386"/>
      <c r="BA34" s="386"/>
      <c r="BB34" s="386"/>
      <c r="BC34" s="386"/>
      <c r="BD34" s="214"/>
      <c r="BE34" s="387">
        <f>IF(BG34="","",MAX(C34:D43,U34:V43,AM34:AN43)+1)</f>
        <v>10</v>
      </c>
      <c r="BF34" s="387"/>
      <c r="BG34" s="386" t="str">
        <f>IF('各会計、関係団体の財政状況及び健全化判断比率'!B36="","",'各会計、関係団体の財政状況及び健全化判断比率'!B36)</f>
        <v>上越市下水道事業特別会計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14</v>
      </c>
      <c r="BX34" s="387"/>
      <c r="BY34" s="386" t="str">
        <f>IF('各会計、関係団体の財政状況及び健全化判断比率'!B68="","",'各会計、関係団体の財政状況及び健全化判断比率'!B68)</f>
        <v>上越地域消防事務組合</v>
      </c>
      <c r="BZ34" s="386"/>
      <c r="CA34" s="386"/>
      <c r="CB34" s="386"/>
      <c r="CC34" s="386"/>
      <c r="CD34" s="386"/>
      <c r="CE34" s="386"/>
      <c r="CF34" s="386"/>
      <c r="CG34" s="386"/>
      <c r="CH34" s="386"/>
      <c r="CI34" s="386"/>
      <c r="CJ34" s="386"/>
      <c r="CK34" s="386"/>
      <c r="CL34" s="386"/>
      <c r="CM34" s="386"/>
      <c r="CN34" s="214"/>
      <c r="CO34" s="387">
        <f>IF(CQ34="","",MAX(C34:D43,U34:V43,AM34:AN43,BE34:BF43,BW34:BX43)+1)</f>
        <v>24</v>
      </c>
      <c r="CP34" s="387"/>
      <c r="CQ34" s="386" t="str">
        <f>IF('各会計、関係団体の財政状況及び健全化判断比率'!BS7="","",'各会計、関係団体の財政状況及び健全化判断比率'!BS7)</f>
        <v>上越勤労者福祉サービスセンター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上越市診療所特別会計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IF('各会計、関係団体の財政状況及び健全化判断比率'!B33="","",'各会計、関係団体の財政状況及び健全化判断比率'!B33)</f>
        <v>上越市ガス事業会計</v>
      </c>
      <c r="AP35" s="386"/>
      <c r="AQ35" s="386"/>
      <c r="AR35" s="386"/>
      <c r="AS35" s="386"/>
      <c r="AT35" s="386"/>
      <c r="AU35" s="386"/>
      <c r="AV35" s="386"/>
      <c r="AW35" s="386"/>
      <c r="AX35" s="386"/>
      <c r="AY35" s="386"/>
      <c r="AZ35" s="386"/>
      <c r="BA35" s="386"/>
      <c r="BB35" s="386"/>
      <c r="BC35" s="386"/>
      <c r="BD35" s="214"/>
      <c r="BE35" s="387">
        <f t="shared" ref="BE35:BE43" si="1">IF(BG35="","",BE34+1)</f>
        <v>11</v>
      </c>
      <c r="BF35" s="387"/>
      <c r="BG35" s="386" t="str">
        <f>IF('各会計、関係団体の財政状況及び健全化判断比率'!B37="","",'各会計、関係団体の財政状況及び健全化判断比率'!B37)</f>
        <v>上越市農業集落排水事業特別会計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15</v>
      </c>
      <c r="BX35" s="387"/>
      <c r="BY35" s="386" t="str">
        <f>IF('各会計、関係団体の財政状況及び健全化判断比率'!B69="","",'各会計、関係団体の財政状況及び健全化判断比率'!B69)</f>
        <v>上越広域伝染病院組合</v>
      </c>
      <c r="BZ35" s="386"/>
      <c r="CA35" s="386"/>
      <c r="CB35" s="386"/>
      <c r="CC35" s="386"/>
      <c r="CD35" s="386"/>
      <c r="CE35" s="386"/>
      <c r="CF35" s="386"/>
      <c r="CG35" s="386"/>
      <c r="CH35" s="386"/>
      <c r="CI35" s="386"/>
      <c r="CJ35" s="386"/>
      <c r="CK35" s="386"/>
      <c r="CL35" s="386"/>
      <c r="CM35" s="386"/>
      <c r="CN35" s="214"/>
      <c r="CO35" s="387">
        <f t="shared" ref="CO35:CO43" si="3">IF(CQ35="","",CO34+1)</f>
        <v>25</v>
      </c>
      <c r="CP35" s="387"/>
      <c r="CQ35" s="386" t="str">
        <f>IF('各会計、関係団体の財政状況及び健全化判断比率'!BS8="","",'各会計、関係団体の財政状況及び健全化判断比率'!BS8)</f>
        <v>エフエム上越</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上越市介護保険特別会計</v>
      </c>
      <c r="X36" s="386"/>
      <c r="Y36" s="386"/>
      <c r="Z36" s="386"/>
      <c r="AA36" s="386"/>
      <c r="AB36" s="386"/>
      <c r="AC36" s="386"/>
      <c r="AD36" s="386"/>
      <c r="AE36" s="386"/>
      <c r="AF36" s="386"/>
      <c r="AG36" s="386"/>
      <c r="AH36" s="386"/>
      <c r="AI36" s="386"/>
      <c r="AJ36" s="386"/>
      <c r="AK36" s="386"/>
      <c r="AL36" s="214"/>
      <c r="AM36" s="387">
        <f t="shared" si="0"/>
        <v>8</v>
      </c>
      <c r="AN36" s="387"/>
      <c r="AO36" s="386" t="str">
        <f>IF('各会計、関係団体の財政状況及び健全化判断比率'!B34="","",'各会計、関係団体の財政状況及び健全化判断比率'!B34)</f>
        <v>上越市水道事業会計</v>
      </c>
      <c r="AP36" s="386"/>
      <c r="AQ36" s="386"/>
      <c r="AR36" s="386"/>
      <c r="AS36" s="386"/>
      <c r="AT36" s="386"/>
      <c r="AU36" s="386"/>
      <c r="AV36" s="386"/>
      <c r="AW36" s="386"/>
      <c r="AX36" s="386"/>
      <c r="AY36" s="386"/>
      <c r="AZ36" s="386"/>
      <c r="BA36" s="386"/>
      <c r="BB36" s="386"/>
      <c r="BC36" s="386"/>
      <c r="BD36" s="214"/>
      <c r="BE36" s="387">
        <f t="shared" si="1"/>
        <v>12</v>
      </c>
      <c r="BF36" s="387"/>
      <c r="BG36" s="386" t="str">
        <f>IF('各会計、関係団体の財政状況及び健全化判断比率'!B38="","",'各会計、関係団体の財政状況及び健全化判断比率'!B38)</f>
        <v>上越市地球環境特別会計</v>
      </c>
      <c r="BH36" s="386"/>
      <c r="BI36" s="386"/>
      <c r="BJ36" s="386"/>
      <c r="BK36" s="386"/>
      <c r="BL36" s="386"/>
      <c r="BM36" s="386"/>
      <c r="BN36" s="386"/>
      <c r="BO36" s="386"/>
      <c r="BP36" s="386"/>
      <c r="BQ36" s="386"/>
      <c r="BR36" s="386"/>
      <c r="BS36" s="386"/>
      <c r="BT36" s="386"/>
      <c r="BU36" s="386"/>
      <c r="BV36" s="214"/>
      <c r="BW36" s="387">
        <f t="shared" si="2"/>
        <v>16</v>
      </c>
      <c r="BX36" s="387"/>
      <c r="BY36" s="386" t="str">
        <f>IF('各会計、関係団体の財政状況及び健全化判断比率'!B70="","",'各会計、関係団体の財政状況及び健全化判断比率'!B70)</f>
        <v>新潟県市町村総合事務組合
（一般会計）</v>
      </c>
      <c r="BZ36" s="386"/>
      <c r="CA36" s="386"/>
      <c r="CB36" s="386"/>
      <c r="CC36" s="386"/>
      <c r="CD36" s="386"/>
      <c r="CE36" s="386"/>
      <c r="CF36" s="386"/>
      <c r="CG36" s="386"/>
      <c r="CH36" s="386"/>
      <c r="CI36" s="386"/>
      <c r="CJ36" s="386"/>
      <c r="CK36" s="386"/>
      <c r="CL36" s="386"/>
      <c r="CM36" s="386"/>
      <c r="CN36" s="214"/>
      <c r="CO36" s="387">
        <f t="shared" si="3"/>
        <v>26</v>
      </c>
      <c r="CP36" s="387"/>
      <c r="CQ36" s="386" t="str">
        <f>IF('各会計、関係団体の財政状況及び健全化判断比率'!BS9="","",'各会計、関係団体の財政状況及び健全化判断比率'!BS9)</f>
        <v>マリーナ上越</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上越市後期高齢者医療特別会計</v>
      </c>
      <c r="X37" s="386"/>
      <c r="Y37" s="386"/>
      <c r="Z37" s="386"/>
      <c r="AA37" s="386"/>
      <c r="AB37" s="386"/>
      <c r="AC37" s="386"/>
      <c r="AD37" s="386"/>
      <c r="AE37" s="386"/>
      <c r="AF37" s="386"/>
      <c r="AG37" s="386"/>
      <c r="AH37" s="386"/>
      <c r="AI37" s="386"/>
      <c r="AJ37" s="386"/>
      <c r="AK37" s="386"/>
      <c r="AL37" s="214"/>
      <c r="AM37" s="387">
        <f t="shared" si="0"/>
        <v>9</v>
      </c>
      <c r="AN37" s="387"/>
      <c r="AO37" s="386" t="str">
        <f>IF('各会計、関係団体の財政状況及び健全化判断比率'!B35="","",'各会計、関係団体の財政状況及び健全化判断比率'!B35)</f>
        <v>上越市工業用水道事業会計</v>
      </c>
      <c r="AP37" s="386"/>
      <c r="AQ37" s="386"/>
      <c r="AR37" s="386"/>
      <c r="AS37" s="386"/>
      <c r="AT37" s="386"/>
      <c r="AU37" s="386"/>
      <c r="AV37" s="386"/>
      <c r="AW37" s="386"/>
      <c r="AX37" s="386"/>
      <c r="AY37" s="386"/>
      <c r="AZ37" s="386"/>
      <c r="BA37" s="386"/>
      <c r="BB37" s="386"/>
      <c r="BC37" s="386"/>
      <c r="BD37" s="214"/>
      <c r="BE37" s="387">
        <f t="shared" si="1"/>
        <v>13</v>
      </c>
      <c r="BF37" s="387"/>
      <c r="BG37" s="386" t="str">
        <f>IF('各会計、関係団体の財政状況及び健全化判断比率'!B39="","",'各会計、関係団体の財政状況及び健全化判断比率'!B39)</f>
        <v>上越市浄化槽整備推進事業特別会計</v>
      </c>
      <c r="BH37" s="386"/>
      <c r="BI37" s="386"/>
      <c r="BJ37" s="386"/>
      <c r="BK37" s="386"/>
      <c r="BL37" s="386"/>
      <c r="BM37" s="386"/>
      <c r="BN37" s="386"/>
      <c r="BO37" s="386"/>
      <c r="BP37" s="386"/>
      <c r="BQ37" s="386"/>
      <c r="BR37" s="386"/>
      <c r="BS37" s="386"/>
      <c r="BT37" s="386"/>
      <c r="BU37" s="386"/>
      <c r="BV37" s="214"/>
      <c r="BW37" s="387">
        <f t="shared" si="2"/>
        <v>17</v>
      </c>
      <c r="BX37" s="387"/>
      <c r="BY37" s="386" t="str">
        <f>IF('各会計、関係団体の財政状況及び健全化判断比率'!B71="","",'各会計、関係団体の財政状況及び健全化判断比率'!B71)</f>
        <v>新潟県市町村総合事務組合
（職員退職手当支給事業特別会計）</v>
      </c>
      <c r="BZ37" s="386"/>
      <c r="CA37" s="386"/>
      <c r="CB37" s="386"/>
      <c r="CC37" s="386"/>
      <c r="CD37" s="386"/>
      <c r="CE37" s="386"/>
      <c r="CF37" s="386"/>
      <c r="CG37" s="386"/>
      <c r="CH37" s="386"/>
      <c r="CI37" s="386"/>
      <c r="CJ37" s="386"/>
      <c r="CK37" s="386"/>
      <c r="CL37" s="386"/>
      <c r="CM37" s="386"/>
      <c r="CN37" s="214"/>
      <c r="CO37" s="387">
        <f t="shared" si="3"/>
        <v>27</v>
      </c>
      <c r="CP37" s="387"/>
      <c r="CQ37" s="386" t="str">
        <f>IF('各会計、関係団体の財政状況及び健全化判断比率'!BS10="","",'各会計、関係団体の財政状況及び健全化判断比率'!BS10)</f>
        <v>リフレ上越山里振興</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18</v>
      </c>
      <c r="BX38" s="387"/>
      <c r="BY38" s="386" t="str">
        <f>IF('各会計、関係団体の財政状況及び健全化判断比率'!B72="","",'各会計、関係団体の財政状況及び健全化判断比率'!B72)</f>
        <v>新潟県市町村総合事務組合
（消防団員等公務災害補償事業特別会計）</v>
      </c>
      <c r="BZ38" s="386"/>
      <c r="CA38" s="386"/>
      <c r="CB38" s="386"/>
      <c r="CC38" s="386"/>
      <c r="CD38" s="386"/>
      <c r="CE38" s="386"/>
      <c r="CF38" s="386"/>
      <c r="CG38" s="386"/>
      <c r="CH38" s="386"/>
      <c r="CI38" s="386"/>
      <c r="CJ38" s="386"/>
      <c r="CK38" s="386"/>
      <c r="CL38" s="386"/>
      <c r="CM38" s="386"/>
      <c r="CN38" s="214"/>
      <c r="CO38" s="387">
        <f t="shared" si="3"/>
        <v>28</v>
      </c>
      <c r="CP38" s="387"/>
      <c r="CQ38" s="386" t="str">
        <f>IF('各会計、関係団体の財政状況及び健全化判断比率'!BS11="","",'各会計、関係団体の財政状況及び健全化判断比率'!BS11)</f>
        <v>雪だるま財団</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19</v>
      </c>
      <c r="BX39" s="387"/>
      <c r="BY39" s="386" t="str">
        <f>IF('各会計、関係団体の財政状況及び健全化判断比率'!B73="","",'各会計、関係団体の財政状況及び健全化判断比率'!B73)</f>
        <v>新潟県市町村総合事務組合
（消防賞じゅつ金支給事業特別会計）</v>
      </c>
      <c r="BZ39" s="386"/>
      <c r="CA39" s="386"/>
      <c r="CB39" s="386"/>
      <c r="CC39" s="386"/>
      <c r="CD39" s="386"/>
      <c r="CE39" s="386"/>
      <c r="CF39" s="386"/>
      <c r="CG39" s="386"/>
      <c r="CH39" s="386"/>
      <c r="CI39" s="386"/>
      <c r="CJ39" s="386"/>
      <c r="CK39" s="386"/>
      <c r="CL39" s="386"/>
      <c r="CM39" s="386"/>
      <c r="CN39" s="214"/>
      <c r="CO39" s="387">
        <f t="shared" si="3"/>
        <v>29</v>
      </c>
      <c r="CP39" s="387"/>
      <c r="CQ39" s="386" t="str">
        <f>IF('各会計、関係団体の財政状況及び健全化判断比率'!BS12="","",'各会計、関係団体の財政状況及び健全化判断比率'!BS12)</f>
        <v>東頸バス</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20</v>
      </c>
      <c r="BX40" s="387"/>
      <c r="BY40" s="386" t="str">
        <f>IF('各会計、関係団体の財政状況及び健全化判断比率'!B74="","",'各会計、関係団体の財政状況及び健全化判断比率'!B74)</f>
        <v>新潟県市町村総合事務組合
（非常勤職員公務災害補償等特別会計）</v>
      </c>
      <c r="BZ40" s="386"/>
      <c r="CA40" s="386"/>
      <c r="CB40" s="386"/>
      <c r="CC40" s="386"/>
      <c r="CD40" s="386"/>
      <c r="CE40" s="386"/>
      <c r="CF40" s="386"/>
      <c r="CG40" s="386"/>
      <c r="CH40" s="386"/>
      <c r="CI40" s="386"/>
      <c r="CJ40" s="386"/>
      <c r="CK40" s="386"/>
      <c r="CL40" s="386"/>
      <c r="CM40" s="386"/>
      <c r="CN40" s="214"/>
      <c r="CO40" s="387">
        <f t="shared" si="3"/>
        <v>30</v>
      </c>
      <c r="CP40" s="387"/>
      <c r="CQ40" s="386" t="str">
        <f>IF('各会計、関係団体の財政状況及び健全化判断比率'!BS13="","",'各会計、関係団体の財政状況及び健全化判断比率'!BS13)</f>
        <v>浦川原農業振興公社</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21</v>
      </c>
      <c r="BX41" s="387"/>
      <c r="BY41" s="386" t="str">
        <f>IF('各会計、関係団体の財政状況及び健全化判断比率'!B75="","",'各会計、関係団体の財政状況及び健全化判断比率'!B75)</f>
        <v>新潟県市町村総合事務組合
（交通災害共済事業特別会計）</v>
      </c>
      <c r="BZ41" s="386"/>
      <c r="CA41" s="386"/>
      <c r="CB41" s="386"/>
      <c r="CC41" s="386"/>
      <c r="CD41" s="386"/>
      <c r="CE41" s="386"/>
      <c r="CF41" s="386"/>
      <c r="CG41" s="386"/>
      <c r="CH41" s="386"/>
      <c r="CI41" s="386"/>
      <c r="CJ41" s="386"/>
      <c r="CK41" s="386"/>
      <c r="CL41" s="386"/>
      <c r="CM41" s="386"/>
      <c r="CN41" s="214"/>
      <c r="CO41" s="387">
        <f t="shared" si="3"/>
        <v>31</v>
      </c>
      <c r="CP41" s="387"/>
      <c r="CQ41" s="386" t="str">
        <f>IF('各会計、関係団体の財政状況及び健全化判断比率'!BS14="","",'各会計、関係団体の財政状況及び健全化判断比率'!BS14)</f>
        <v>大島農業振興公社</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22</v>
      </c>
      <c r="BX42" s="387"/>
      <c r="BY42" s="386" t="str">
        <f>IF('各会計、関係団体の財政状況及び健全化判断比率'!B76="","",'各会計、関係団体の財政状況及び健全化判断比率'!B76)</f>
        <v>新潟県後期高齢者医療広域連合
（一般会計）</v>
      </c>
      <c r="BZ42" s="386"/>
      <c r="CA42" s="386"/>
      <c r="CB42" s="386"/>
      <c r="CC42" s="386"/>
      <c r="CD42" s="386"/>
      <c r="CE42" s="386"/>
      <c r="CF42" s="386"/>
      <c r="CG42" s="386"/>
      <c r="CH42" s="386"/>
      <c r="CI42" s="386"/>
      <c r="CJ42" s="386"/>
      <c r="CK42" s="386"/>
      <c r="CL42" s="386"/>
      <c r="CM42" s="386"/>
      <c r="CN42" s="214"/>
      <c r="CO42" s="387">
        <f t="shared" si="3"/>
        <v>32</v>
      </c>
      <c r="CP42" s="387"/>
      <c r="CQ42" s="386" t="str">
        <f>IF('各会計、関係団体の財政状況及び健全化判断比率'!BS15="","",'各会計、関係団体の財政状況及び健全化判断比率'!BS15)</f>
        <v>やまざくら</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23</v>
      </c>
      <c r="BX43" s="387"/>
      <c r="BY43" s="386" t="str">
        <f>IF('各会計、関係団体の財政状況及び健全化判断比率'!B77="","",'各会計、関係団体の財政状況及び健全化判断比率'!B77)</f>
        <v>新潟県後期高齢者医療広域連合
（後期高齢者医療特別会計）</v>
      </c>
      <c r="BZ43" s="386"/>
      <c r="CA43" s="386"/>
      <c r="CB43" s="386"/>
      <c r="CC43" s="386"/>
      <c r="CD43" s="386"/>
      <c r="CE43" s="386"/>
      <c r="CF43" s="386"/>
      <c r="CG43" s="386"/>
      <c r="CH43" s="386"/>
      <c r="CI43" s="386"/>
      <c r="CJ43" s="386"/>
      <c r="CK43" s="386"/>
      <c r="CL43" s="386"/>
      <c r="CM43" s="386"/>
      <c r="CN43" s="214"/>
      <c r="CO43" s="387">
        <f t="shared" si="3"/>
        <v>33</v>
      </c>
      <c r="CP43" s="387"/>
      <c r="CQ43" s="386" t="str">
        <f>IF('各会計、関係団体の財政状況及び健全化判断比率'!BS16="","",'各会計、関係団体の財政状況及び健全化判断比率'!BS16)</f>
        <v>牧農林業振興公社</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UpTBThepn77xhCG0IC1eLn91OWerW/YeuzbZwPJcnzUhvdYzQgw3Yq3TTHRhTnbTE6H18nBLGARl4UQJqsuzQg==" saltValue="PboWSn5PextuMu7gn3aq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10" t="s">
        <v>583</v>
      </c>
      <c r="D34" s="1210"/>
      <c r="E34" s="1211"/>
      <c r="F34" s="32">
        <v>11.43</v>
      </c>
      <c r="G34" s="33">
        <v>13.44</v>
      </c>
      <c r="H34" s="33">
        <v>16.329999999999998</v>
      </c>
      <c r="I34" s="33">
        <v>17.7</v>
      </c>
      <c r="J34" s="34">
        <v>19</v>
      </c>
      <c r="K34" s="22"/>
      <c r="L34" s="22"/>
      <c r="M34" s="22"/>
      <c r="N34" s="22"/>
      <c r="O34" s="22"/>
      <c r="P34" s="22"/>
    </row>
    <row r="35" spans="1:16" ht="39" customHeight="1" x14ac:dyDescent="0.15">
      <c r="A35" s="22"/>
      <c r="B35" s="35"/>
      <c r="C35" s="1204" t="s">
        <v>584</v>
      </c>
      <c r="D35" s="1205"/>
      <c r="E35" s="1206"/>
      <c r="F35" s="36">
        <v>3.13</v>
      </c>
      <c r="G35" s="37">
        <v>3.19</v>
      </c>
      <c r="H35" s="37">
        <v>5.67</v>
      </c>
      <c r="I35" s="37">
        <v>5.33</v>
      </c>
      <c r="J35" s="38">
        <v>6.8</v>
      </c>
      <c r="K35" s="22"/>
      <c r="L35" s="22"/>
      <c r="M35" s="22"/>
      <c r="N35" s="22"/>
      <c r="O35" s="22"/>
      <c r="P35" s="22"/>
    </row>
    <row r="36" spans="1:16" ht="39" customHeight="1" x14ac:dyDescent="0.15">
      <c r="A36" s="22"/>
      <c r="B36" s="35"/>
      <c r="C36" s="1204" t="s">
        <v>585</v>
      </c>
      <c r="D36" s="1205"/>
      <c r="E36" s="1206"/>
      <c r="F36" s="36">
        <v>4.5999999999999996</v>
      </c>
      <c r="G36" s="37">
        <v>4.5</v>
      </c>
      <c r="H36" s="37">
        <v>4.72</v>
      </c>
      <c r="I36" s="37">
        <v>4.88</v>
      </c>
      <c r="J36" s="38">
        <v>5.22</v>
      </c>
      <c r="K36" s="22"/>
      <c r="L36" s="22"/>
      <c r="M36" s="22"/>
      <c r="N36" s="22"/>
      <c r="O36" s="22"/>
      <c r="P36" s="22"/>
    </row>
    <row r="37" spans="1:16" ht="39" customHeight="1" x14ac:dyDescent="0.15">
      <c r="A37" s="22"/>
      <c r="B37" s="35"/>
      <c r="C37" s="1204" t="s">
        <v>586</v>
      </c>
      <c r="D37" s="1205"/>
      <c r="E37" s="1206"/>
      <c r="F37" s="36">
        <v>2.5299999999999998</v>
      </c>
      <c r="G37" s="37">
        <v>2.78</v>
      </c>
      <c r="H37" s="37">
        <v>2.61</v>
      </c>
      <c r="I37" s="37">
        <v>2.66</v>
      </c>
      <c r="J37" s="38">
        <v>2.56</v>
      </c>
      <c r="K37" s="22"/>
      <c r="L37" s="22"/>
      <c r="M37" s="22"/>
      <c r="N37" s="22"/>
      <c r="O37" s="22"/>
      <c r="P37" s="22"/>
    </row>
    <row r="38" spans="1:16" ht="39" customHeight="1" x14ac:dyDescent="0.15">
      <c r="A38" s="22"/>
      <c r="B38" s="35"/>
      <c r="C38" s="1204" t="s">
        <v>587</v>
      </c>
      <c r="D38" s="1205"/>
      <c r="E38" s="1206"/>
      <c r="F38" s="36">
        <v>0.4</v>
      </c>
      <c r="G38" s="37">
        <v>0.49</v>
      </c>
      <c r="H38" s="37">
        <v>1.04</v>
      </c>
      <c r="I38" s="37">
        <v>0.52</v>
      </c>
      <c r="J38" s="38">
        <v>0.32</v>
      </c>
      <c r="K38" s="22"/>
      <c r="L38" s="22"/>
      <c r="M38" s="22"/>
      <c r="N38" s="22"/>
      <c r="O38" s="22"/>
      <c r="P38" s="22"/>
    </row>
    <row r="39" spans="1:16" ht="39" customHeight="1" x14ac:dyDescent="0.15">
      <c r="A39" s="22"/>
      <c r="B39" s="35"/>
      <c r="C39" s="1204" t="s">
        <v>588</v>
      </c>
      <c r="D39" s="1205"/>
      <c r="E39" s="1206"/>
      <c r="F39" s="36">
        <v>0.14000000000000001</v>
      </c>
      <c r="G39" s="37">
        <v>0.15</v>
      </c>
      <c r="H39" s="37">
        <v>0.16</v>
      </c>
      <c r="I39" s="37">
        <v>0.17</v>
      </c>
      <c r="J39" s="38">
        <v>0.17</v>
      </c>
      <c r="K39" s="22"/>
      <c r="L39" s="22"/>
      <c r="M39" s="22"/>
      <c r="N39" s="22"/>
      <c r="O39" s="22"/>
      <c r="P39" s="22"/>
    </row>
    <row r="40" spans="1:16" ht="39" customHeight="1" x14ac:dyDescent="0.15">
      <c r="A40" s="22"/>
      <c r="B40" s="35"/>
      <c r="C40" s="1204" t="s">
        <v>589</v>
      </c>
      <c r="D40" s="1205"/>
      <c r="E40" s="1206"/>
      <c r="F40" s="36">
        <v>0.87</v>
      </c>
      <c r="G40" s="37">
        <v>0.49</v>
      </c>
      <c r="H40" s="37">
        <v>0.12</v>
      </c>
      <c r="I40" s="37">
        <v>0.34</v>
      </c>
      <c r="J40" s="38">
        <v>0.16</v>
      </c>
      <c r="K40" s="22"/>
      <c r="L40" s="22"/>
      <c r="M40" s="22"/>
      <c r="N40" s="22"/>
      <c r="O40" s="22"/>
      <c r="P40" s="22"/>
    </row>
    <row r="41" spans="1:16" ht="39" customHeight="1" x14ac:dyDescent="0.15">
      <c r="A41" s="22"/>
      <c r="B41" s="35"/>
      <c r="C41" s="1204" t="s">
        <v>590</v>
      </c>
      <c r="D41" s="1205"/>
      <c r="E41" s="1206"/>
      <c r="F41" s="36">
        <v>0</v>
      </c>
      <c r="G41" s="37">
        <v>0</v>
      </c>
      <c r="H41" s="37">
        <v>0</v>
      </c>
      <c r="I41" s="37">
        <v>0</v>
      </c>
      <c r="J41" s="38">
        <v>0.05</v>
      </c>
      <c r="K41" s="22"/>
      <c r="L41" s="22"/>
      <c r="M41" s="22"/>
      <c r="N41" s="22"/>
      <c r="O41" s="22"/>
      <c r="P41" s="22"/>
    </row>
    <row r="42" spans="1:16" ht="39" customHeight="1" x14ac:dyDescent="0.15">
      <c r="A42" s="22"/>
      <c r="B42" s="39"/>
      <c r="C42" s="1204" t="s">
        <v>591</v>
      </c>
      <c r="D42" s="1205"/>
      <c r="E42" s="1206"/>
      <c r="F42" s="36" t="s">
        <v>531</v>
      </c>
      <c r="G42" s="37" t="s">
        <v>531</v>
      </c>
      <c r="H42" s="37" t="s">
        <v>531</v>
      </c>
      <c r="I42" s="37" t="s">
        <v>531</v>
      </c>
      <c r="J42" s="38" t="s">
        <v>531</v>
      </c>
      <c r="K42" s="22"/>
      <c r="L42" s="22"/>
      <c r="M42" s="22"/>
      <c r="N42" s="22"/>
      <c r="O42" s="22"/>
      <c r="P42" s="22"/>
    </row>
    <row r="43" spans="1:16" ht="39" customHeight="1" thickBot="1" x14ac:dyDescent="0.2">
      <c r="A43" s="22"/>
      <c r="B43" s="40"/>
      <c r="C43" s="1207" t="s">
        <v>592</v>
      </c>
      <c r="D43" s="1208"/>
      <c r="E43" s="1209"/>
      <c r="F43" s="41">
        <v>1.1100000000000001</v>
      </c>
      <c r="G43" s="42">
        <v>1.49</v>
      </c>
      <c r="H43" s="42">
        <v>0.13</v>
      </c>
      <c r="I43" s="42">
        <v>0.12</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W8kJIM5SES+Nn6UtJQ46D36XejJRI6rNZYHhoLXqsXZG9es5nzL0ev4+APrXMK6UQnRRaYaaqF2ONTUIMBKUg==" saltValue="xH8tvtxiqboxf6a67AgV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12350</v>
      </c>
      <c r="L45" s="60">
        <v>12225</v>
      </c>
      <c r="M45" s="60">
        <v>11515</v>
      </c>
      <c r="N45" s="60">
        <v>11723</v>
      </c>
      <c r="O45" s="61">
        <v>11674</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531</v>
      </c>
      <c r="L46" s="64" t="s">
        <v>531</v>
      </c>
      <c r="M46" s="64" t="s">
        <v>531</v>
      </c>
      <c r="N46" s="64" t="s">
        <v>531</v>
      </c>
      <c r="O46" s="65" t="s">
        <v>531</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531</v>
      </c>
      <c r="L47" s="64" t="s">
        <v>531</v>
      </c>
      <c r="M47" s="64" t="s">
        <v>531</v>
      </c>
      <c r="N47" s="64" t="s">
        <v>531</v>
      </c>
      <c r="O47" s="65" t="s">
        <v>531</v>
      </c>
      <c r="P47" s="48"/>
      <c r="Q47" s="48"/>
      <c r="R47" s="48"/>
      <c r="S47" s="48"/>
      <c r="T47" s="48"/>
      <c r="U47" s="48"/>
    </row>
    <row r="48" spans="1:21" ht="30.75" customHeight="1" x14ac:dyDescent="0.15">
      <c r="A48" s="48"/>
      <c r="B48" s="1232"/>
      <c r="C48" s="1233"/>
      <c r="D48" s="62"/>
      <c r="E48" s="1214" t="s">
        <v>14</v>
      </c>
      <c r="F48" s="1214"/>
      <c r="G48" s="1214"/>
      <c r="H48" s="1214"/>
      <c r="I48" s="1214"/>
      <c r="J48" s="1215"/>
      <c r="K48" s="63">
        <v>4051</v>
      </c>
      <c r="L48" s="64">
        <v>3910</v>
      </c>
      <c r="M48" s="64">
        <v>4191</v>
      </c>
      <c r="N48" s="64">
        <v>4264</v>
      </c>
      <c r="O48" s="65">
        <v>4510</v>
      </c>
      <c r="P48" s="48"/>
      <c r="Q48" s="48"/>
      <c r="R48" s="48"/>
      <c r="S48" s="48"/>
      <c r="T48" s="48"/>
      <c r="U48" s="48"/>
    </row>
    <row r="49" spans="1:21" ht="30.75" customHeight="1" x14ac:dyDescent="0.15">
      <c r="A49" s="48"/>
      <c r="B49" s="1232"/>
      <c r="C49" s="1233"/>
      <c r="D49" s="62"/>
      <c r="E49" s="1214" t="s">
        <v>15</v>
      </c>
      <c r="F49" s="1214"/>
      <c r="G49" s="1214"/>
      <c r="H49" s="1214"/>
      <c r="I49" s="1214"/>
      <c r="J49" s="1215"/>
      <c r="K49" s="63">
        <v>67</v>
      </c>
      <c r="L49" s="64">
        <v>119</v>
      </c>
      <c r="M49" s="64">
        <v>125</v>
      </c>
      <c r="N49" s="64">
        <v>137</v>
      </c>
      <c r="O49" s="65">
        <v>165</v>
      </c>
      <c r="P49" s="48"/>
      <c r="Q49" s="48"/>
      <c r="R49" s="48"/>
      <c r="S49" s="48"/>
      <c r="T49" s="48"/>
      <c r="U49" s="48"/>
    </row>
    <row r="50" spans="1:21" ht="30.75" customHeight="1" x14ac:dyDescent="0.15">
      <c r="A50" s="48"/>
      <c r="B50" s="1232"/>
      <c r="C50" s="1233"/>
      <c r="D50" s="62"/>
      <c r="E50" s="1214" t="s">
        <v>16</v>
      </c>
      <c r="F50" s="1214"/>
      <c r="G50" s="1214"/>
      <c r="H50" s="1214"/>
      <c r="I50" s="1214"/>
      <c r="J50" s="1215"/>
      <c r="K50" s="63">
        <v>277</v>
      </c>
      <c r="L50" s="64">
        <v>309</v>
      </c>
      <c r="M50" s="64">
        <v>285</v>
      </c>
      <c r="N50" s="64">
        <v>284</v>
      </c>
      <c r="O50" s="65">
        <v>241</v>
      </c>
      <c r="P50" s="48"/>
      <c r="Q50" s="48"/>
      <c r="R50" s="48"/>
      <c r="S50" s="48"/>
      <c r="T50" s="48"/>
      <c r="U50" s="48"/>
    </row>
    <row r="51" spans="1:21" ht="30.75" customHeight="1" x14ac:dyDescent="0.15">
      <c r="A51" s="48"/>
      <c r="B51" s="1234"/>
      <c r="C51" s="1235"/>
      <c r="D51" s="66"/>
      <c r="E51" s="1214" t="s">
        <v>17</v>
      </c>
      <c r="F51" s="1214"/>
      <c r="G51" s="1214"/>
      <c r="H51" s="1214"/>
      <c r="I51" s="1214"/>
      <c r="J51" s="1215"/>
      <c r="K51" s="63">
        <v>2</v>
      </c>
      <c r="L51" s="64">
        <v>1</v>
      </c>
      <c r="M51" s="64">
        <v>1</v>
      </c>
      <c r="N51" s="64">
        <v>0</v>
      </c>
      <c r="O51" s="65">
        <v>0</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10517</v>
      </c>
      <c r="L52" s="64">
        <v>10460</v>
      </c>
      <c r="M52" s="64">
        <v>10606</v>
      </c>
      <c r="N52" s="64">
        <v>10923</v>
      </c>
      <c r="O52" s="65">
        <v>11129</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6230</v>
      </c>
      <c r="L53" s="69">
        <v>6104</v>
      </c>
      <c r="M53" s="69">
        <v>5511</v>
      </c>
      <c r="N53" s="69">
        <v>5485</v>
      </c>
      <c r="O53" s="70">
        <v>5461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20" t="s">
        <v>24</v>
      </c>
      <c r="C57" s="1221"/>
      <c r="D57" s="1224" t="s">
        <v>25</v>
      </c>
      <c r="E57" s="1225"/>
      <c r="F57" s="1225"/>
      <c r="G57" s="1225"/>
      <c r="H57" s="1225"/>
      <c r="I57" s="1225"/>
      <c r="J57" s="1226"/>
      <c r="K57" s="83" t="s">
        <v>599</v>
      </c>
      <c r="L57" s="84" t="s">
        <v>531</v>
      </c>
      <c r="M57" s="84" t="s">
        <v>531</v>
      </c>
      <c r="N57" s="84" t="s">
        <v>531</v>
      </c>
      <c r="O57" s="85" t="s">
        <v>531</v>
      </c>
    </row>
    <row r="58" spans="1:21" ht="31.5" customHeight="1" thickBot="1" x14ac:dyDescent="0.2">
      <c r="B58" s="1222"/>
      <c r="C58" s="1223"/>
      <c r="D58" s="1227" t="s">
        <v>26</v>
      </c>
      <c r="E58" s="1228"/>
      <c r="F58" s="1228"/>
      <c r="G58" s="1228"/>
      <c r="H58" s="1228"/>
      <c r="I58" s="1228"/>
      <c r="J58" s="1229"/>
      <c r="K58" s="86" t="s">
        <v>531</v>
      </c>
      <c r="L58" s="87" t="s">
        <v>531</v>
      </c>
      <c r="M58" s="87" t="s">
        <v>531</v>
      </c>
      <c r="N58" s="87" t="s">
        <v>531</v>
      </c>
      <c r="O58" s="88" t="s">
        <v>531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4zGTfUL2z/NnNX5ezxPJjIIsdlBfIUQ1bJTWWuaBii2qwqSJbKOfziutnCCXXENdrIjSv3e1f6FmjmqgJ12xg==" saltValue="Fib8X0NYD0gOntCwP96u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575</v>
      </c>
      <c r="J40" s="100" t="s">
        <v>576</v>
      </c>
      <c r="K40" s="100" t="s">
        <v>577</v>
      </c>
      <c r="L40" s="100" t="s">
        <v>578</v>
      </c>
      <c r="M40" s="101" t="s">
        <v>579</v>
      </c>
    </row>
    <row r="41" spans="2:13" ht="27.75" customHeight="1" x14ac:dyDescent="0.15">
      <c r="B41" s="1250" t="s">
        <v>29</v>
      </c>
      <c r="C41" s="1251"/>
      <c r="D41" s="102"/>
      <c r="E41" s="1252" t="s">
        <v>30</v>
      </c>
      <c r="F41" s="1252"/>
      <c r="G41" s="1252"/>
      <c r="H41" s="1253"/>
      <c r="I41" s="103">
        <v>118772</v>
      </c>
      <c r="J41" s="104">
        <v>121075</v>
      </c>
      <c r="K41" s="104">
        <v>129647</v>
      </c>
      <c r="L41" s="104">
        <v>128754</v>
      </c>
      <c r="M41" s="105">
        <v>129975</v>
      </c>
    </row>
    <row r="42" spans="2:13" ht="27.75" customHeight="1" x14ac:dyDescent="0.15">
      <c r="B42" s="1240"/>
      <c r="C42" s="1241"/>
      <c r="D42" s="106"/>
      <c r="E42" s="1244" t="s">
        <v>31</v>
      </c>
      <c r="F42" s="1244"/>
      <c r="G42" s="1244"/>
      <c r="H42" s="1245"/>
      <c r="I42" s="107">
        <v>1595</v>
      </c>
      <c r="J42" s="108">
        <v>1309</v>
      </c>
      <c r="K42" s="108">
        <v>1063</v>
      </c>
      <c r="L42" s="108">
        <v>808</v>
      </c>
      <c r="M42" s="109">
        <v>745</v>
      </c>
    </row>
    <row r="43" spans="2:13" ht="27.75" customHeight="1" x14ac:dyDescent="0.15">
      <c r="B43" s="1240"/>
      <c r="C43" s="1241"/>
      <c r="D43" s="106"/>
      <c r="E43" s="1244" t="s">
        <v>32</v>
      </c>
      <c r="F43" s="1244"/>
      <c r="G43" s="1244"/>
      <c r="H43" s="1245"/>
      <c r="I43" s="107">
        <v>76789</v>
      </c>
      <c r="J43" s="108">
        <v>71696</v>
      </c>
      <c r="K43" s="108">
        <v>68211</v>
      </c>
      <c r="L43" s="108">
        <v>66155</v>
      </c>
      <c r="M43" s="109">
        <v>66634</v>
      </c>
    </row>
    <row r="44" spans="2:13" ht="27.75" customHeight="1" x14ac:dyDescent="0.15">
      <c r="B44" s="1240"/>
      <c r="C44" s="1241"/>
      <c r="D44" s="106"/>
      <c r="E44" s="1244" t="s">
        <v>33</v>
      </c>
      <c r="F44" s="1244"/>
      <c r="G44" s="1244"/>
      <c r="H44" s="1245"/>
      <c r="I44" s="107">
        <v>846</v>
      </c>
      <c r="J44" s="108">
        <v>774</v>
      </c>
      <c r="K44" s="108">
        <v>756</v>
      </c>
      <c r="L44" s="108">
        <v>795</v>
      </c>
      <c r="M44" s="109">
        <v>864</v>
      </c>
    </row>
    <row r="45" spans="2:13" ht="27.75" customHeight="1" x14ac:dyDescent="0.15">
      <c r="B45" s="1240"/>
      <c r="C45" s="1241"/>
      <c r="D45" s="106"/>
      <c r="E45" s="1244" t="s">
        <v>34</v>
      </c>
      <c r="F45" s="1244"/>
      <c r="G45" s="1244"/>
      <c r="H45" s="1245"/>
      <c r="I45" s="107">
        <v>12696</v>
      </c>
      <c r="J45" s="108">
        <v>13150</v>
      </c>
      <c r="K45" s="108">
        <v>12734</v>
      </c>
      <c r="L45" s="108">
        <v>11769</v>
      </c>
      <c r="M45" s="109">
        <v>11718</v>
      </c>
    </row>
    <row r="46" spans="2:13" ht="27.75" customHeight="1" x14ac:dyDescent="0.15">
      <c r="B46" s="1240"/>
      <c r="C46" s="1241"/>
      <c r="D46" s="110"/>
      <c r="E46" s="1244" t="s">
        <v>35</v>
      </c>
      <c r="F46" s="1244"/>
      <c r="G46" s="1244"/>
      <c r="H46" s="1245"/>
      <c r="I46" s="107">
        <v>80</v>
      </c>
      <c r="J46" s="108">
        <v>78</v>
      </c>
      <c r="K46" s="108">
        <v>65</v>
      </c>
      <c r="L46" s="108">
        <v>57</v>
      </c>
      <c r="M46" s="109">
        <v>16</v>
      </c>
    </row>
    <row r="47" spans="2:13" ht="27.75" customHeight="1" x14ac:dyDescent="0.15">
      <c r="B47" s="1240"/>
      <c r="C47" s="1241"/>
      <c r="D47" s="111"/>
      <c r="E47" s="1254" t="s">
        <v>36</v>
      </c>
      <c r="F47" s="1255"/>
      <c r="G47" s="1255"/>
      <c r="H47" s="1256"/>
      <c r="I47" s="107" t="s">
        <v>531</v>
      </c>
      <c r="J47" s="108" t="s">
        <v>531</v>
      </c>
      <c r="K47" s="108" t="s">
        <v>531</v>
      </c>
      <c r="L47" s="108" t="s">
        <v>531</v>
      </c>
      <c r="M47" s="109" t="s">
        <v>531</v>
      </c>
    </row>
    <row r="48" spans="2:13" ht="27.75" customHeight="1" x14ac:dyDescent="0.15">
      <c r="B48" s="1240"/>
      <c r="C48" s="1241"/>
      <c r="D48" s="106"/>
      <c r="E48" s="1244" t="s">
        <v>37</v>
      </c>
      <c r="F48" s="1244"/>
      <c r="G48" s="1244"/>
      <c r="H48" s="1245"/>
      <c r="I48" s="107" t="s">
        <v>531</v>
      </c>
      <c r="J48" s="108" t="s">
        <v>531</v>
      </c>
      <c r="K48" s="108" t="s">
        <v>531</v>
      </c>
      <c r="L48" s="108" t="s">
        <v>531</v>
      </c>
      <c r="M48" s="109" t="s">
        <v>531</v>
      </c>
    </row>
    <row r="49" spans="2:13" ht="27.75" customHeight="1" x14ac:dyDescent="0.15">
      <c r="B49" s="1242"/>
      <c r="C49" s="1243"/>
      <c r="D49" s="106"/>
      <c r="E49" s="1244" t="s">
        <v>38</v>
      </c>
      <c r="F49" s="1244"/>
      <c r="G49" s="1244"/>
      <c r="H49" s="1245"/>
      <c r="I49" s="107" t="s">
        <v>531</v>
      </c>
      <c r="J49" s="108" t="s">
        <v>531</v>
      </c>
      <c r="K49" s="108" t="s">
        <v>531</v>
      </c>
      <c r="L49" s="108" t="s">
        <v>531</v>
      </c>
      <c r="M49" s="109" t="s">
        <v>531</v>
      </c>
    </row>
    <row r="50" spans="2:13" ht="27.75" customHeight="1" x14ac:dyDescent="0.15">
      <c r="B50" s="1238" t="s">
        <v>39</v>
      </c>
      <c r="C50" s="1239"/>
      <c r="D50" s="112"/>
      <c r="E50" s="1244" t="s">
        <v>40</v>
      </c>
      <c r="F50" s="1244"/>
      <c r="G50" s="1244"/>
      <c r="H50" s="1245"/>
      <c r="I50" s="107">
        <v>20702</v>
      </c>
      <c r="J50" s="108">
        <v>18188</v>
      </c>
      <c r="K50" s="108">
        <v>15443</v>
      </c>
      <c r="L50" s="108">
        <v>15397</v>
      </c>
      <c r="M50" s="109">
        <v>15163</v>
      </c>
    </row>
    <row r="51" spans="2:13" ht="27.75" customHeight="1" x14ac:dyDescent="0.15">
      <c r="B51" s="1240"/>
      <c r="C51" s="1241"/>
      <c r="D51" s="106"/>
      <c r="E51" s="1244" t="s">
        <v>41</v>
      </c>
      <c r="F51" s="1244"/>
      <c r="G51" s="1244"/>
      <c r="H51" s="1245"/>
      <c r="I51" s="107">
        <v>19890</v>
      </c>
      <c r="J51" s="108">
        <v>19033</v>
      </c>
      <c r="K51" s="108">
        <v>17920</v>
      </c>
      <c r="L51" s="108">
        <v>16835</v>
      </c>
      <c r="M51" s="109">
        <v>15869</v>
      </c>
    </row>
    <row r="52" spans="2:13" ht="27.75" customHeight="1" x14ac:dyDescent="0.15">
      <c r="B52" s="1242"/>
      <c r="C52" s="1243"/>
      <c r="D52" s="106"/>
      <c r="E52" s="1244" t="s">
        <v>42</v>
      </c>
      <c r="F52" s="1244"/>
      <c r="G52" s="1244"/>
      <c r="H52" s="1245"/>
      <c r="I52" s="107">
        <v>125557</v>
      </c>
      <c r="J52" s="108">
        <v>129742</v>
      </c>
      <c r="K52" s="108">
        <v>136328</v>
      </c>
      <c r="L52" s="108">
        <v>136438</v>
      </c>
      <c r="M52" s="109">
        <v>136838</v>
      </c>
    </row>
    <row r="53" spans="2:13" ht="27.75" customHeight="1" thickBot="1" x14ac:dyDescent="0.2">
      <c r="B53" s="1246" t="s">
        <v>43</v>
      </c>
      <c r="C53" s="1247"/>
      <c r="D53" s="113"/>
      <c r="E53" s="1248" t="s">
        <v>44</v>
      </c>
      <c r="F53" s="1248"/>
      <c r="G53" s="1248"/>
      <c r="H53" s="1249"/>
      <c r="I53" s="114">
        <v>44627</v>
      </c>
      <c r="J53" s="115">
        <v>41118</v>
      </c>
      <c r="K53" s="115">
        <v>42784</v>
      </c>
      <c r="L53" s="115">
        <v>39667</v>
      </c>
      <c r="M53" s="116">
        <v>42084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XF7Vd/B25tTFrr33XX0qea5y7wtMd/JOT16fxLpK4xgKzkoGIXf82PvgDiDhIwy0RO+jPUxXEQbrH8Mv8FQcg==" saltValue="ZTVnyLUVCbVrf2BPT9SI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265" t="s">
        <v>47</v>
      </c>
      <c r="D55" s="1265"/>
      <c r="E55" s="1266"/>
      <c r="F55" s="128">
        <v>10702</v>
      </c>
      <c r="G55" s="128">
        <v>10420</v>
      </c>
      <c r="H55" s="129">
        <v>10056</v>
      </c>
    </row>
    <row r="56" spans="2:8" ht="52.5" customHeight="1" x14ac:dyDescent="0.15">
      <c r="B56" s="130"/>
      <c r="C56" s="1267" t="s">
        <v>48</v>
      </c>
      <c r="D56" s="1267"/>
      <c r="E56" s="1268"/>
      <c r="F56" s="131">
        <v>134</v>
      </c>
      <c r="G56" s="131">
        <v>100</v>
      </c>
      <c r="H56" s="132">
        <v>133</v>
      </c>
    </row>
    <row r="57" spans="2:8" ht="53.25" customHeight="1" x14ac:dyDescent="0.15">
      <c r="B57" s="130"/>
      <c r="C57" s="1269" t="s">
        <v>49</v>
      </c>
      <c r="D57" s="1269"/>
      <c r="E57" s="1270"/>
      <c r="F57" s="133">
        <v>7226</v>
      </c>
      <c r="G57" s="133">
        <v>7237</v>
      </c>
      <c r="H57" s="134">
        <v>7464</v>
      </c>
    </row>
    <row r="58" spans="2:8" ht="45.75" customHeight="1" x14ac:dyDescent="0.15">
      <c r="B58" s="135"/>
      <c r="C58" s="1257" t="s">
        <v>630</v>
      </c>
      <c r="D58" s="1258"/>
      <c r="E58" s="1259"/>
      <c r="F58" s="136">
        <v>4000</v>
      </c>
      <c r="G58" s="136">
        <v>4000</v>
      </c>
      <c r="H58" s="137">
        <v>4000</v>
      </c>
    </row>
    <row r="59" spans="2:8" ht="45.75" customHeight="1" x14ac:dyDescent="0.15">
      <c r="B59" s="135"/>
      <c r="C59" s="1257" t="s">
        <v>631</v>
      </c>
      <c r="D59" s="1258"/>
      <c r="E59" s="1259"/>
      <c r="F59" s="136">
        <v>2277</v>
      </c>
      <c r="G59" s="136">
        <v>2277</v>
      </c>
      <c r="H59" s="137">
        <v>2277</v>
      </c>
    </row>
    <row r="60" spans="2:8" ht="45.75" customHeight="1" x14ac:dyDescent="0.15">
      <c r="B60" s="135"/>
      <c r="C60" s="1257" t="s">
        <v>632</v>
      </c>
      <c r="D60" s="1258"/>
      <c r="E60" s="1259"/>
      <c r="F60" s="136">
        <v>420</v>
      </c>
      <c r="G60" s="136">
        <v>429</v>
      </c>
      <c r="H60" s="137">
        <v>445</v>
      </c>
    </row>
    <row r="61" spans="2:8" ht="45.75" customHeight="1" x14ac:dyDescent="0.15">
      <c r="B61" s="135"/>
      <c r="C61" s="1257" t="s">
        <v>633</v>
      </c>
      <c r="D61" s="1258"/>
      <c r="E61" s="1259"/>
      <c r="F61" s="136">
        <v>312</v>
      </c>
      <c r="G61" s="136">
        <v>299</v>
      </c>
      <c r="H61" s="137">
        <v>211</v>
      </c>
    </row>
    <row r="62" spans="2:8" ht="45.75" customHeight="1" thickBot="1" x14ac:dyDescent="0.2">
      <c r="B62" s="138"/>
      <c r="C62" s="1260" t="s">
        <v>634</v>
      </c>
      <c r="D62" s="1261"/>
      <c r="E62" s="1262"/>
      <c r="F62" s="139">
        <v>74</v>
      </c>
      <c r="G62" s="139">
        <v>81</v>
      </c>
      <c r="H62" s="140">
        <v>47</v>
      </c>
    </row>
    <row r="63" spans="2:8" ht="52.5" customHeight="1" thickBot="1" x14ac:dyDescent="0.2">
      <c r="B63" s="141"/>
      <c r="C63" s="1263" t="s">
        <v>50</v>
      </c>
      <c r="D63" s="1263"/>
      <c r="E63" s="1264"/>
      <c r="F63" s="142">
        <v>18062</v>
      </c>
      <c r="G63" s="142">
        <v>17757</v>
      </c>
      <c r="H63" s="143">
        <v>17653</v>
      </c>
    </row>
    <row r="64" spans="2:8" ht="15" customHeight="1" x14ac:dyDescent="0.15"/>
  </sheetData>
  <sheetProtection algorithmName="SHA-512" hashValue="6nBxyT2VTuaHr3O6kSyPAi5XfdBoCviyYMBos2Zp6r+S9LZaTvvKfR9pMIYYuO8qLHzyER02cDwL3QQ8xYMBAg==" saltValue="hmNGvSedfQK6OH7XOY3y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CI59" sqref="CI5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639</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639</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640</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641</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642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643</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575</v>
      </c>
      <c r="BQ50" s="1305"/>
      <c r="BR50" s="1305"/>
      <c r="BS50" s="1305"/>
      <c r="BT50" s="1305"/>
      <c r="BU50" s="1305"/>
      <c r="BV50" s="1305"/>
      <c r="BW50" s="1305"/>
      <c r="BX50" s="1305" t="s">
        <v>576</v>
      </c>
      <c r="BY50" s="1305"/>
      <c r="BZ50" s="1305"/>
      <c r="CA50" s="1305"/>
      <c r="CB50" s="1305"/>
      <c r="CC50" s="1305"/>
      <c r="CD50" s="1305"/>
      <c r="CE50" s="1305"/>
      <c r="CF50" s="1305" t="s">
        <v>577</v>
      </c>
      <c r="CG50" s="1305"/>
      <c r="CH50" s="1305"/>
      <c r="CI50" s="1305"/>
      <c r="CJ50" s="1305"/>
      <c r="CK50" s="1305"/>
      <c r="CL50" s="1305"/>
      <c r="CM50" s="1305"/>
      <c r="CN50" s="1305" t="s">
        <v>578</v>
      </c>
      <c r="CO50" s="1305"/>
      <c r="CP50" s="1305"/>
      <c r="CQ50" s="1305"/>
      <c r="CR50" s="1305"/>
      <c r="CS50" s="1305"/>
      <c r="CT50" s="1305"/>
      <c r="CU50" s="1305"/>
      <c r="CV50" s="1305" t="s">
        <v>579</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644</v>
      </c>
      <c r="AO51" s="1309"/>
      <c r="AP51" s="1309"/>
      <c r="AQ51" s="1309"/>
      <c r="AR51" s="1309"/>
      <c r="AS51" s="1309"/>
      <c r="AT51" s="1309"/>
      <c r="AU51" s="1309"/>
      <c r="AV51" s="1309"/>
      <c r="AW51" s="1309"/>
      <c r="AX51" s="1309"/>
      <c r="AY51" s="1309"/>
      <c r="AZ51" s="1309"/>
      <c r="BA51" s="1309"/>
      <c r="BB51" s="1309" t="s">
        <v>645</v>
      </c>
      <c r="BC51" s="1309"/>
      <c r="BD51" s="1309"/>
      <c r="BE51" s="1309"/>
      <c r="BF51" s="1309"/>
      <c r="BG51" s="1309"/>
      <c r="BH51" s="1309"/>
      <c r="BI51" s="1309"/>
      <c r="BJ51" s="1309"/>
      <c r="BK51" s="1309"/>
      <c r="BL51" s="1309"/>
      <c r="BM51" s="1309"/>
      <c r="BN51" s="1309"/>
      <c r="BO51" s="1309"/>
      <c r="BP51" s="1310">
        <v>90</v>
      </c>
      <c r="BQ51" s="1310"/>
      <c r="BR51" s="1310"/>
      <c r="BS51" s="1310"/>
      <c r="BT51" s="1310"/>
      <c r="BU51" s="1310"/>
      <c r="BV51" s="1310"/>
      <c r="BW51" s="1310"/>
      <c r="BX51" s="1310">
        <v>85.6</v>
      </c>
      <c r="BY51" s="1310"/>
      <c r="BZ51" s="1310"/>
      <c r="CA51" s="1310"/>
      <c r="CB51" s="1310"/>
      <c r="CC51" s="1310"/>
      <c r="CD51" s="1310"/>
      <c r="CE51" s="1310"/>
      <c r="CF51" s="1310">
        <v>91.1</v>
      </c>
      <c r="CG51" s="1310"/>
      <c r="CH51" s="1310"/>
      <c r="CI51" s="1310"/>
      <c r="CJ51" s="1310"/>
      <c r="CK51" s="1310"/>
      <c r="CL51" s="1310"/>
      <c r="CM51" s="1310"/>
      <c r="CN51" s="1310">
        <v>85.2</v>
      </c>
      <c r="CO51" s="1310"/>
      <c r="CP51" s="1310"/>
      <c r="CQ51" s="1310"/>
      <c r="CR51" s="1310"/>
      <c r="CS51" s="1310"/>
      <c r="CT51" s="1310"/>
      <c r="CU51" s="1310"/>
      <c r="CV51" s="1310">
        <v>91.5</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646</v>
      </c>
      <c r="BC53" s="1309"/>
      <c r="BD53" s="1309"/>
      <c r="BE53" s="1309"/>
      <c r="BF53" s="1309"/>
      <c r="BG53" s="1309"/>
      <c r="BH53" s="1309"/>
      <c r="BI53" s="1309"/>
      <c r="BJ53" s="1309"/>
      <c r="BK53" s="1309"/>
      <c r="BL53" s="1309"/>
      <c r="BM53" s="1309"/>
      <c r="BN53" s="1309"/>
      <c r="BO53" s="1309"/>
      <c r="BP53" s="1310">
        <v>51.8</v>
      </c>
      <c r="BQ53" s="1310"/>
      <c r="BR53" s="1310"/>
      <c r="BS53" s="1310"/>
      <c r="BT53" s="1310"/>
      <c r="BU53" s="1310"/>
      <c r="BV53" s="1310"/>
      <c r="BW53" s="1310"/>
      <c r="BX53" s="1310">
        <v>53.6</v>
      </c>
      <c r="BY53" s="1310"/>
      <c r="BZ53" s="1310"/>
      <c r="CA53" s="1310"/>
      <c r="CB53" s="1310"/>
      <c r="CC53" s="1310"/>
      <c r="CD53" s="1310"/>
      <c r="CE53" s="1310"/>
      <c r="CF53" s="1310">
        <v>53.4</v>
      </c>
      <c r="CG53" s="1310"/>
      <c r="CH53" s="1310"/>
      <c r="CI53" s="1310"/>
      <c r="CJ53" s="1310"/>
      <c r="CK53" s="1310"/>
      <c r="CL53" s="1310"/>
      <c r="CM53" s="1310"/>
      <c r="CN53" s="1310">
        <v>54.4</v>
      </c>
      <c r="CO53" s="1310"/>
      <c r="CP53" s="1310"/>
      <c r="CQ53" s="1310"/>
      <c r="CR53" s="1310"/>
      <c r="CS53" s="1310"/>
      <c r="CT53" s="1310"/>
      <c r="CU53" s="1310"/>
      <c r="CV53" s="1310">
        <v>55.8</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647</v>
      </c>
      <c r="AO55" s="1305"/>
      <c r="AP55" s="1305"/>
      <c r="AQ55" s="1305"/>
      <c r="AR55" s="1305"/>
      <c r="AS55" s="1305"/>
      <c r="AT55" s="1305"/>
      <c r="AU55" s="1305"/>
      <c r="AV55" s="1305"/>
      <c r="AW55" s="1305"/>
      <c r="AX55" s="1305"/>
      <c r="AY55" s="1305"/>
      <c r="AZ55" s="1305"/>
      <c r="BA55" s="1305"/>
      <c r="BB55" s="1309" t="s">
        <v>645</v>
      </c>
      <c r="BC55" s="1309"/>
      <c r="BD55" s="1309"/>
      <c r="BE55" s="1309"/>
      <c r="BF55" s="1309"/>
      <c r="BG55" s="1309"/>
      <c r="BH55" s="1309"/>
      <c r="BI55" s="1309"/>
      <c r="BJ55" s="1309"/>
      <c r="BK55" s="1309"/>
      <c r="BL55" s="1309"/>
      <c r="BM55" s="1309"/>
      <c r="BN55" s="1309"/>
      <c r="BO55" s="1309"/>
      <c r="BP55" s="1310">
        <v>37.4</v>
      </c>
      <c r="BQ55" s="1310"/>
      <c r="BR55" s="1310"/>
      <c r="BS55" s="1310"/>
      <c r="BT55" s="1310"/>
      <c r="BU55" s="1310"/>
      <c r="BV55" s="1310"/>
      <c r="BW55" s="1310"/>
      <c r="BX55" s="1310">
        <v>31</v>
      </c>
      <c r="BY55" s="1310"/>
      <c r="BZ55" s="1310"/>
      <c r="CA55" s="1310"/>
      <c r="CB55" s="1310"/>
      <c r="CC55" s="1310"/>
      <c r="CD55" s="1310"/>
      <c r="CE55" s="1310"/>
      <c r="CF55" s="1310">
        <v>30</v>
      </c>
      <c r="CG55" s="1310"/>
      <c r="CH55" s="1310"/>
      <c r="CI55" s="1310"/>
      <c r="CJ55" s="1310"/>
      <c r="CK55" s="1310"/>
      <c r="CL55" s="1310"/>
      <c r="CM55" s="1310"/>
      <c r="CN55" s="1310">
        <v>23.1</v>
      </c>
      <c r="CO55" s="1310"/>
      <c r="CP55" s="1310"/>
      <c r="CQ55" s="1310"/>
      <c r="CR55" s="1310"/>
      <c r="CS55" s="1310"/>
      <c r="CT55" s="1310"/>
      <c r="CU55" s="1310"/>
      <c r="CV55" s="1310">
        <v>19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646</v>
      </c>
      <c r="BC57" s="1309"/>
      <c r="BD57" s="1309"/>
      <c r="BE57" s="1309"/>
      <c r="BF57" s="1309"/>
      <c r="BG57" s="1309"/>
      <c r="BH57" s="1309"/>
      <c r="BI57" s="1309"/>
      <c r="BJ57" s="1309"/>
      <c r="BK57" s="1309"/>
      <c r="BL57" s="1309"/>
      <c r="BM57" s="1309"/>
      <c r="BN57" s="1309"/>
      <c r="BO57" s="1309"/>
      <c r="BP57" s="1310">
        <v>54.4</v>
      </c>
      <c r="BQ57" s="1310"/>
      <c r="BR57" s="1310"/>
      <c r="BS57" s="1310"/>
      <c r="BT57" s="1310"/>
      <c r="BU57" s="1310"/>
      <c r="BV57" s="1310"/>
      <c r="BW57" s="1310"/>
      <c r="BX57" s="1310">
        <v>57.4</v>
      </c>
      <c r="BY57" s="1310"/>
      <c r="BZ57" s="1310"/>
      <c r="CA57" s="1310"/>
      <c r="CB57" s="1310"/>
      <c r="CC57" s="1310"/>
      <c r="CD57" s="1310"/>
      <c r="CE57" s="1310"/>
      <c r="CF57" s="1310">
        <v>58.3</v>
      </c>
      <c r="CG57" s="1310"/>
      <c r="CH57" s="1310"/>
      <c r="CI57" s="1310"/>
      <c r="CJ57" s="1310"/>
      <c r="CK57" s="1310"/>
      <c r="CL57" s="1310"/>
      <c r="CM57" s="1310"/>
      <c r="CN57" s="1310">
        <v>60.4</v>
      </c>
      <c r="CO57" s="1310"/>
      <c r="CP57" s="1310"/>
      <c r="CQ57" s="1310"/>
      <c r="CR57" s="1310"/>
      <c r="CS57" s="1310"/>
      <c r="CT57" s="1310"/>
      <c r="CU57" s="1310"/>
      <c r="CV57" s="1310">
        <v>61.3</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648</v>
      </c>
    </row>
    <row r="64" spans="1:109" x14ac:dyDescent="0.15">
      <c r="B64" s="1280"/>
      <c r="G64" s="1287"/>
      <c r="I64" s="1320"/>
      <c r="J64" s="1320"/>
      <c r="K64" s="1320"/>
      <c r="L64" s="1320"/>
      <c r="M64" s="1320"/>
      <c r="N64" s="1321"/>
      <c r="AM64" s="1287"/>
      <c r="AN64" s="1287" t="s">
        <v>641</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649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643</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575</v>
      </c>
      <c r="BQ72" s="1305"/>
      <c r="BR72" s="1305"/>
      <c r="BS72" s="1305"/>
      <c r="BT72" s="1305"/>
      <c r="BU72" s="1305"/>
      <c r="BV72" s="1305"/>
      <c r="BW72" s="1305"/>
      <c r="BX72" s="1305" t="s">
        <v>576</v>
      </c>
      <c r="BY72" s="1305"/>
      <c r="BZ72" s="1305"/>
      <c r="CA72" s="1305"/>
      <c r="CB72" s="1305"/>
      <c r="CC72" s="1305"/>
      <c r="CD72" s="1305"/>
      <c r="CE72" s="1305"/>
      <c r="CF72" s="1305" t="s">
        <v>577</v>
      </c>
      <c r="CG72" s="1305"/>
      <c r="CH72" s="1305"/>
      <c r="CI72" s="1305"/>
      <c r="CJ72" s="1305"/>
      <c r="CK72" s="1305"/>
      <c r="CL72" s="1305"/>
      <c r="CM72" s="1305"/>
      <c r="CN72" s="1305" t="s">
        <v>578</v>
      </c>
      <c r="CO72" s="1305"/>
      <c r="CP72" s="1305"/>
      <c r="CQ72" s="1305"/>
      <c r="CR72" s="1305"/>
      <c r="CS72" s="1305"/>
      <c r="CT72" s="1305"/>
      <c r="CU72" s="1305"/>
      <c r="CV72" s="1305" t="s">
        <v>579</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644</v>
      </c>
      <c r="AO73" s="1309"/>
      <c r="AP73" s="1309"/>
      <c r="AQ73" s="1309"/>
      <c r="AR73" s="1309"/>
      <c r="AS73" s="1309"/>
      <c r="AT73" s="1309"/>
      <c r="AU73" s="1309"/>
      <c r="AV73" s="1309"/>
      <c r="AW73" s="1309"/>
      <c r="AX73" s="1309"/>
      <c r="AY73" s="1309"/>
      <c r="AZ73" s="1309"/>
      <c r="BA73" s="1309"/>
      <c r="BB73" s="1309" t="s">
        <v>645</v>
      </c>
      <c r="BC73" s="1309"/>
      <c r="BD73" s="1309"/>
      <c r="BE73" s="1309"/>
      <c r="BF73" s="1309"/>
      <c r="BG73" s="1309"/>
      <c r="BH73" s="1309"/>
      <c r="BI73" s="1309"/>
      <c r="BJ73" s="1309"/>
      <c r="BK73" s="1309"/>
      <c r="BL73" s="1309"/>
      <c r="BM73" s="1309"/>
      <c r="BN73" s="1309"/>
      <c r="BO73" s="1309"/>
      <c r="BP73" s="1310">
        <v>90</v>
      </c>
      <c r="BQ73" s="1310"/>
      <c r="BR73" s="1310"/>
      <c r="BS73" s="1310"/>
      <c r="BT73" s="1310"/>
      <c r="BU73" s="1310"/>
      <c r="BV73" s="1310"/>
      <c r="BW73" s="1310"/>
      <c r="BX73" s="1310">
        <v>85.6</v>
      </c>
      <c r="BY73" s="1310"/>
      <c r="BZ73" s="1310"/>
      <c r="CA73" s="1310"/>
      <c r="CB73" s="1310"/>
      <c r="CC73" s="1310"/>
      <c r="CD73" s="1310"/>
      <c r="CE73" s="1310"/>
      <c r="CF73" s="1310">
        <v>91.1</v>
      </c>
      <c r="CG73" s="1310"/>
      <c r="CH73" s="1310"/>
      <c r="CI73" s="1310"/>
      <c r="CJ73" s="1310"/>
      <c r="CK73" s="1310"/>
      <c r="CL73" s="1310"/>
      <c r="CM73" s="1310"/>
      <c r="CN73" s="1310">
        <v>85.2</v>
      </c>
      <c r="CO73" s="1310"/>
      <c r="CP73" s="1310"/>
      <c r="CQ73" s="1310"/>
      <c r="CR73" s="1310"/>
      <c r="CS73" s="1310"/>
      <c r="CT73" s="1310"/>
      <c r="CU73" s="1310"/>
      <c r="CV73" s="1310">
        <v>91.5</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650</v>
      </c>
      <c r="BC75" s="1309"/>
      <c r="BD75" s="1309"/>
      <c r="BE75" s="1309"/>
      <c r="BF75" s="1309"/>
      <c r="BG75" s="1309"/>
      <c r="BH75" s="1309"/>
      <c r="BI75" s="1309"/>
      <c r="BJ75" s="1309"/>
      <c r="BK75" s="1309"/>
      <c r="BL75" s="1309"/>
      <c r="BM75" s="1309"/>
      <c r="BN75" s="1309"/>
      <c r="BO75" s="1309"/>
      <c r="BP75" s="1310">
        <v>13.9</v>
      </c>
      <c r="BQ75" s="1310"/>
      <c r="BR75" s="1310"/>
      <c r="BS75" s="1310"/>
      <c r="BT75" s="1310"/>
      <c r="BU75" s="1310"/>
      <c r="BV75" s="1310"/>
      <c r="BW75" s="1310"/>
      <c r="BX75" s="1310">
        <v>13</v>
      </c>
      <c r="BY75" s="1310"/>
      <c r="BZ75" s="1310"/>
      <c r="CA75" s="1310"/>
      <c r="CB75" s="1310"/>
      <c r="CC75" s="1310"/>
      <c r="CD75" s="1310"/>
      <c r="CE75" s="1310"/>
      <c r="CF75" s="1310">
        <v>12.3</v>
      </c>
      <c r="CG75" s="1310"/>
      <c r="CH75" s="1310"/>
      <c r="CI75" s="1310"/>
      <c r="CJ75" s="1310"/>
      <c r="CK75" s="1310"/>
      <c r="CL75" s="1310"/>
      <c r="CM75" s="1310"/>
      <c r="CN75" s="1310">
        <v>12</v>
      </c>
      <c r="CO75" s="1310"/>
      <c r="CP75" s="1310"/>
      <c r="CQ75" s="1310"/>
      <c r="CR75" s="1310"/>
      <c r="CS75" s="1310"/>
      <c r="CT75" s="1310"/>
      <c r="CU75" s="1310"/>
      <c r="CV75" s="1310">
        <v>11.8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647</v>
      </c>
      <c r="AO77" s="1305"/>
      <c r="AP77" s="1305"/>
      <c r="AQ77" s="1305"/>
      <c r="AR77" s="1305"/>
      <c r="AS77" s="1305"/>
      <c r="AT77" s="1305"/>
      <c r="AU77" s="1305"/>
      <c r="AV77" s="1305"/>
      <c r="AW77" s="1305"/>
      <c r="AX77" s="1305"/>
      <c r="AY77" s="1305"/>
      <c r="AZ77" s="1305"/>
      <c r="BA77" s="1305"/>
      <c r="BB77" s="1309" t="s">
        <v>645</v>
      </c>
      <c r="BC77" s="1309"/>
      <c r="BD77" s="1309"/>
      <c r="BE77" s="1309"/>
      <c r="BF77" s="1309"/>
      <c r="BG77" s="1309"/>
      <c r="BH77" s="1309"/>
      <c r="BI77" s="1309"/>
      <c r="BJ77" s="1309"/>
      <c r="BK77" s="1309"/>
      <c r="BL77" s="1309"/>
      <c r="BM77" s="1309"/>
      <c r="BN77" s="1309"/>
      <c r="BO77" s="1309"/>
      <c r="BP77" s="1310">
        <v>37.4</v>
      </c>
      <c r="BQ77" s="1310"/>
      <c r="BR77" s="1310"/>
      <c r="BS77" s="1310"/>
      <c r="BT77" s="1310"/>
      <c r="BU77" s="1310"/>
      <c r="BV77" s="1310"/>
      <c r="BW77" s="1310"/>
      <c r="BX77" s="1310">
        <v>31</v>
      </c>
      <c r="BY77" s="1310"/>
      <c r="BZ77" s="1310"/>
      <c r="CA77" s="1310"/>
      <c r="CB77" s="1310"/>
      <c r="CC77" s="1310"/>
      <c r="CD77" s="1310"/>
      <c r="CE77" s="1310"/>
      <c r="CF77" s="1310">
        <v>30</v>
      </c>
      <c r="CG77" s="1310"/>
      <c r="CH77" s="1310"/>
      <c r="CI77" s="1310"/>
      <c r="CJ77" s="1310"/>
      <c r="CK77" s="1310"/>
      <c r="CL77" s="1310"/>
      <c r="CM77" s="1310"/>
      <c r="CN77" s="1310">
        <v>23.1</v>
      </c>
      <c r="CO77" s="1310"/>
      <c r="CP77" s="1310"/>
      <c r="CQ77" s="1310"/>
      <c r="CR77" s="1310"/>
      <c r="CS77" s="1310"/>
      <c r="CT77" s="1310"/>
      <c r="CU77" s="1310"/>
      <c r="CV77" s="1310">
        <v>19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650</v>
      </c>
      <c r="BC79" s="1309"/>
      <c r="BD79" s="1309"/>
      <c r="BE79" s="1309"/>
      <c r="BF79" s="1309"/>
      <c r="BG79" s="1309"/>
      <c r="BH79" s="1309"/>
      <c r="BI79" s="1309"/>
      <c r="BJ79" s="1309"/>
      <c r="BK79" s="1309"/>
      <c r="BL79" s="1309"/>
      <c r="BM79" s="1309"/>
      <c r="BN79" s="1309"/>
      <c r="BO79" s="1309"/>
      <c r="BP79" s="1310">
        <v>6.3</v>
      </c>
      <c r="BQ79" s="1310"/>
      <c r="BR79" s="1310"/>
      <c r="BS79" s="1310"/>
      <c r="BT79" s="1310"/>
      <c r="BU79" s="1310"/>
      <c r="BV79" s="1310"/>
      <c r="BW79" s="1310"/>
      <c r="BX79" s="1310">
        <v>5.2</v>
      </c>
      <c r="BY79" s="1310"/>
      <c r="BZ79" s="1310"/>
      <c r="CA79" s="1310"/>
      <c r="CB79" s="1310"/>
      <c r="CC79" s="1310"/>
      <c r="CD79" s="1310"/>
      <c r="CE79" s="1310"/>
      <c r="CF79" s="1310">
        <v>5</v>
      </c>
      <c r="CG79" s="1310"/>
      <c r="CH79" s="1310"/>
      <c r="CI79" s="1310"/>
      <c r="CJ79" s="1310"/>
      <c r="CK79" s="1310"/>
      <c r="CL79" s="1310"/>
      <c r="CM79" s="1310"/>
      <c r="CN79" s="1310">
        <v>4.2</v>
      </c>
      <c r="CO79" s="1310"/>
      <c r="CP79" s="1310"/>
      <c r="CQ79" s="1310"/>
      <c r="CR79" s="1310"/>
      <c r="CS79" s="1310"/>
      <c r="CT79" s="1310"/>
      <c r="CU79" s="1310"/>
      <c r="CV79" s="1310">
        <v>3.6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429+3/B14wtjz7DdKdXzpwIHLabTmBWLxE0xyT+6yqmbgZEqb32MMUICm5yBaz5A8yQvEkU7pG/EgQr9/2dCRg==" saltValue="WNsBHOZJJAZ0S59dDqgDg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70" workbookViewId="0">
      <selection activeCell="CN98" sqref="CN9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A1O5KC0rSP0SakK994qSnwGDyyDJLpf7D37HmeSfIc3ze6UsvjQ3AZ65/Kr2H2WQIs2cN/CCHzkWJRNRKtqO8g==" saltValue="yrc9RZgHrH6jA88kuOVj2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9" zoomScale="85" zoomScaleNormal="85" zoomScaleSheetLayoutView="55" workbookViewId="0">
      <selection activeCell="CN99" sqref="CN9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HR/+Kp3iv7pawuzob2FM6rb+JWraZEZOEfaQ0KA1CCkdDYFFy3R34KlFHBH0dtx3kWLfzYRU81y2Zoa6lQmaeQ==" saltValue="2MKHRO2GDBQXQko6bAcPK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572</v>
      </c>
      <c r="G2" s="157"/>
      <c r="H2" s="158"/>
    </row>
    <row r="3" spans="1:8" x14ac:dyDescent="0.15">
      <c r="A3" s="154" t="s">
        <v>565</v>
      </c>
      <c r="B3" s="159"/>
      <c r="C3" s="160"/>
      <c r="D3" s="161">
        <v>54695</v>
      </c>
      <c r="E3" s="162"/>
      <c r="F3" s="163">
        <v>43554</v>
      </c>
      <c r="G3" s="164"/>
      <c r="H3" s="165"/>
    </row>
    <row r="4" spans="1:8" x14ac:dyDescent="0.15">
      <c r="A4" s="166"/>
      <c r="B4" s="167"/>
      <c r="C4" s="168"/>
      <c r="D4" s="169">
        <v>28096</v>
      </c>
      <c r="E4" s="170"/>
      <c r="F4" s="171">
        <v>24811</v>
      </c>
      <c r="G4" s="172"/>
      <c r="H4" s="173"/>
    </row>
    <row r="5" spans="1:8" x14ac:dyDescent="0.15">
      <c r="A5" s="154" t="s">
        <v>567</v>
      </c>
      <c r="B5" s="159"/>
      <c r="C5" s="160"/>
      <c r="D5" s="161">
        <v>111007</v>
      </c>
      <c r="E5" s="162"/>
      <c r="F5" s="163">
        <v>42581</v>
      </c>
      <c r="G5" s="164"/>
      <c r="H5" s="165"/>
    </row>
    <row r="6" spans="1:8" x14ac:dyDescent="0.15">
      <c r="A6" s="166"/>
      <c r="B6" s="167"/>
      <c r="C6" s="168"/>
      <c r="D6" s="169">
        <v>26361</v>
      </c>
      <c r="E6" s="170"/>
      <c r="F6" s="171">
        <v>24354</v>
      </c>
      <c r="G6" s="172"/>
      <c r="H6" s="173"/>
    </row>
    <row r="7" spans="1:8" x14ac:dyDescent="0.15">
      <c r="A7" s="154" t="s">
        <v>568</v>
      </c>
      <c r="B7" s="159"/>
      <c r="C7" s="160"/>
      <c r="D7" s="161">
        <v>121009</v>
      </c>
      <c r="E7" s="162"/>
      <c r="F7" s="163">
        <v>45426</v>
      </c>
      <c r="G7" s="164"/>
      <c r="H7" s="165"/>
    </row>
    <row r="8" spans="1:8" x14ac:dyDescent="0.15">
      <c r="A8" s="166"/>
      <c r="B8" s="167"/>
      <c r="C8" s="168"/>
      <c r="D8" s="169">
        <v>64906</v>
      </c>
      <c r="E8" s="170"/>
      <c r="F8" s="171">
        <v>24508</v>
      </c>
      <c r="G8" s="172"/>
      <c r="H8" s="173"/>
    </row>
    <row r="9" spans="1:8" x14ac:dyDescent="0.15">
      <c r="A9" s="154" t="s">
        <v>569</v>
      </c>
      <c r="B9" s="159"/>
      <c r="C9" s="160"/>
      <c r="D9" s="161">
        <v>54992</v>
      </c>
      <c r="E9" s="162"/>
      <c r="F9" s="163">
        <v>45022</v>
      </c>
      <c r="G9" s="164"/>
      <c r="H9" s="165"/>
    </row>
    <row r="10" spans="1:8" x14ac:dyDescent="0.15">
      <c r="A10" s="166"/>
      <c r="B10" s="167"/>
      <c r="C10" s="168"/>
      <c r="D10" s="169">
        <v>27821</v>
      </c>
      <c r="E10" s="170"/>
      <c r="F10" s="171">
        <v>25247</v>
      </c>
      <c r="G10" s="172"/>
      <c r="H10" s="173"/>
    </row>
    <row r="11" spans="1:8" x14ac:dyDescent="0.15">
      <c r="A11" s="154" t="s">
        <v>570</v>
      </c>
      <c r="B11" s="159"/>
      <c r="C11" s="160"/>
      <c r="D11" s="161">
        <v>57152</v>
      </c>
      <c r="E11" s="162"/>
      <c r="F11" s="163">
        <v>46035</v>
      </c>
      <c r="G11" s="164"/>
      <c r="H11" s="165"/>
    </row>
    <row r="12" spans="1:8" x14ac:dyDescent="0.15">
      <c r="A12" s="166"/>
      <c r="B12" s="167"/>
      <c r="C12" s="174"/>
      <c r="D12" s="169">
        <v>30483</v>
      </c>
      <c r="E12" s="170"/>
      <c r="F12" s="171">
        <v>25158</v>
      </c>
      <c r="G12" s="172"/>
      <c r="H12" s="173"/>
    </row>
    <row r="13" spans="1:8" x14ac:dyDescent="0.15">
      <c r="A13" s="154"/>
      <c r="B13" s="159"/>
      <c r="C13" s="175"/>
      <c r="D13" s="176">
        <v>79771</v>
      </c>
      <c r="E13" s="177"/>
      <c r="F13" s="178">
        <v>44524</v>
      </c>
      <c r="G13" s="179"/>
      <c r="H13" s="165"/>
    </row>
    <row r="14" spans="1:8" x14ac:dyDescent="0.15">
      <c r="A14" s="166"/>
      <c r="B14" s="167"/>
      <c r="C14" s="168"/>
      <c r="D14" s="169">
        <v>35533</v>
      </c>
      <c r="E14" s="170"/>
      <c r="F14" s="171">
        <v>24816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3.14</v>
      </c>
      <c r="C19" s="180">
        <f>ROUND(VALUE(SUBSTITUTE(実質収支比率等に係る経年分析!G$48,"▲","-")),2)</f>
        <v>3.19</v>
      </c>
      <c r="D19" s="180">
        <f>ROUND(VALUE(SUBSTITUTE(実質収支比率等に係る経年分析!H$48,"▲","-")),2)</f>
        <v>5.8</v>
      </c>
      <c r="E19" s="180">
        <f>ROUND(VALUE(SUBSTITUTE(実質収支比率等に係る経年分析!I$48,"▲","-")),2)</f>
        <v>5.45</v>
      </c>
      <c r="F19" s="180">
        <f>ROUND(VALUE(SUBSTITUTE(実質収支比率等に係る経年分析!J$48,"▲","-")),2)</f>
        <v>6.81</v>
      </c>
    </row>
    <row r="20" spans="1:11" x14ac:dyDescent="0.15">
      <c r="A20" s="180" t="s">
        <v>54</v>
      </c>
      <c r="B20" s="180">
        <f>ROUND(VALUE(SUBSTITUTE(実質収支比率等に係る経年分析!F$47,"▲","-")),2)</f>
        <v>24.8</v>
      </c>
      <c r="C20" s="180">
        <f>ROUND(VALUE(SUBSTITUTE(実質収支比率等に係る経年分析!G$47,"▲","-")),2)</f>
        <v>22.3</v>
      </c>
      <c r="D20" s="180">
        <f>ROUND(VALUE(SUBSTITUTE(実質収支比率等に係る経年分析!H$47,"▲","-")),2)</f>
        <v>18.97</v>
      </c>
      <c r="E20" s="180">
        <f>ROUND(VALUE(SUBSTITUTE(実質収支比率等に係る経年分析!I$47,"▲","-")),2)</f>
        <v>18.489999999999998</v>
      </c>
      <c r="F20" s="180">
        <f>ROUND(VALUE(SUBSTITUTE(実質収支比率等に係る経年分析!J$47,"▲","-")),2)</f>
        <v>17.97</v>
      </c>
    </row>
    <row r="21" spans="1:11" x14ac:dyDescent="0.15">
      <c r="A21" s="180" t="s">
        <v>55</v>
      </c>
      <c r="B21" s="180">
        <f>IF(ISNUMBER(VALUE(SUBSTITUTE(実質収支比率等に係る経年分析!F$49,"▲","-"))),ROUND(VALUE(SUBSTITUTE(実質収支比率等に係る経年分析!F$49,"▲","-")),2),NA())</f>
        <v>5.81</v>
      </c>
      <c r="C21" s="180">
        <f>IF(ISNUMBER(VALUE(SUBSTITUTE(実質収支比率等に係る経年分析!G$49,"▲","-"))),ROUND(VALUE(SUBSTITUTE(実質収支比率等に係る経年分析!G$49,"▲","-")),2),NA())</f>
        <v>-0.28000000000000003</v>
      </c>
      <c r="D21" s="180">
        <f>IF(ISNUMBER(VALUE(SUBSTITUTE(実質収支比率等に係る経年分析!H$49,"▲","-"))),ROUND(VALUE(SUBSTITUTE(実質収支比率等に係る経年分析!H$49,"▲","-")),2),NA())</f>
        <v>-0.46</v>
      </c>
      <c r="E21" s="180">
        <f>IF(ISNUMBER(VALUE(SUBSTITUTE(実質収支比率等に係る経年分析!I$49,"▲","-"))),ROUND(VALUE(SUBSTITUTE(実質収支比率等に係る経年分析!I$49,"▲","-")),2),NA())</f>
        <v>-0.44</v>
      </c>
      <c r="F21" s="180">
        <f>IF(ISNUMBER(VALUE(SUBSTITUTE(実質収支比率等に係る経年分析!J$49,"▲","-"))),ROUND(VALUE(SUBSTITUTE(実質収支比率等に係る経年分析!J$49,"▲","-")),2),NA())</f>
        <v>0.68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1.1100000000000001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上越市下水道事業特別会計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上越市介護保険特別会計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x14ac:dyDescent="0.15">
      <c r="A31" s="181" t="str">
        <f>IF(連結実質赤字比率に係る赤字・黒字の構成分析!C$39="",NA(),連結実質赤字比率に係る赤字・黒字の構成分析!C$39)</f>
        <v>上越市工業用水道事業会計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上越市国民健康保険特別会計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上越市病院事業会計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2.5299999999999998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2.56</v>
      </c>
    </row>
    <row r="34" spans="1:16" x14ac:dyDescent="0.15">
      <c r="A34" s="181" t="str">
        <f>IF(連結実質赤字比率に係る赤字・黒字の構成分析!C$36="",NA(),連結実質赤字比率に係る赤字・黒字の構成分析!C$36)</f>
        <v>上越市ガス事業会計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4.5999999999999996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v>
      </c>
    </row>
    <row r="36" spans="1:16" x14ac:dyDescent="0.15">
      <c r="A36" s="181" t="str">
        <f>IF(連結実質赤字比率に係る赤字・黒字の構成分析!C$34="",NA(),連結実質赤字比率に係る赤字・黒字の構成分析!C$34)</f>
        <v>上越市水道事業会計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16.329999999999998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10517</v>
      </c>
      <c r="E42" s="182"/>
      <c r="F42" s="182"/>
      <c r="G42" s="182">
        <f>'実質公債費比率（分子）の構造'!L$52</f>
        <v>10460</v>
      </c>
      <c r="H42" s="182"/>
      <c r="I42" s="182"/>
      <c r="J42" s="182">
        <f>'実質公債費比率（分子）の構造'!M$52</f>
        <v>10606</v>
      </c>
      <c r="K42" s="182"/>
      <c r="L42" s="182"/>
      <c r="M42" s="182">
        <f>'実質公債費比率（分子）の構造'!N$52</f>
        <v>10923</v>
      </c>
      <c r="N42" s="182"/>
      <c r="O42" s="182"/>
      <c r="P42" s="182">
        <f>'実質公債費比率（分子）の構造'!O$52</f>
        <v>11129</v>
      </c>
    </row>
    <row r="43" spans="1:16" x14ac:dyDescent="0.15">
      <c r="A43" s="182" t="s">
        <v>63</v>
      </c>
      <c r="B43" s="182">
        <f>'実質公債費比率（分子）の構造'!K$51</f>
        <v>2</v>
      </c>
      <c r="C43" s="182"/>
      <c r="D43" s="182"/>
      <c r="E43" s="182">
        <f>'実質公債費比率（分子）の構造'!L$51</f>
        <v>1</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277</v>
      </c>
      <c r="C44" s="182"/>
      <c r="D44" s="182"/>
      <c r="E44" s="182">
        <f>'実質公債費比率（分子）の構造'!L$50</f>
        <v>309</v>
      </c>
      <c r="F44" s="182"/>
      <c r="G44" s="182"/>
      <c r="H44" s="182">
        <f>'実質公債費比率（分子）の構造'!M$50</f>
        <v>285</v>
      </c>
      <c r="I44" s="182"/>
      <c r="J44" s="182"/>
      <c r="K44" s="182">
        <f>'実質公債費比率（分子）の構造'!N$50</f>
        <v>284</v>
      </c>
      <c r="L44" s="182"/>
      <c r="M44" s="182"/>
      <c r="N44" s="182">
        <f>'実質公債費比率（分子）の構造'!O$50</f>
        <v>241</v>
      </c>
      <c r="O44" s="182"/>
      <c r="P44" s="182"/>
    </row>
    <row r="45" spans="1:16" x14ac:dyDescent="0.15">
      <c r="A45" s="182" t="s">
        <v>65</v>
      </c>
      <c r="B45" s="182">
        <f>'実質公債費比率（分子）の構造'!K$49</f>
        <v>67</v>
      </c>
      <c r="C45" s="182"/>
      <c r="D45" s="182"/>
      <c r="E45" s="182">
        <f>'実質公債費比率（分子）の構造'!L$49</f>
        <v>119</v>
      </c>
      <c r="F45" s="182"/>
      <c r="G45" s="182"/>
      <c r="H45" s="182">
        <f>'実質公債費比率（分子）の構造'!M$49</f>
        <v>125</v>
      </c>
      <c r="I45" s="182"/>
      <c r="J45" s="182"/>
      <c r="K45" s="182">
        <f>'実質公債費比率（分子）の構造'!N$49</f>
        <v>137</v>
      </c>
      <c r="L45" s="182"/>
      <c r="M45" s="182"/>
      <c r="N45" s="182">
        <f>'実質公債費比率（分子）の構造'!O$49</f>
        <v>165</v>
      </c>
      <c r="O45" s="182"/>
      <c r="P45" s="182"/>
    </row>
    <row r="46" spans="1:16" x14ac:dyDescent="0.15">
      <c r="A46" s="182" t="s">
        <v>66</v>
      </c>
      <c r="B46" s="182">
        <f>'実質公債費比率（分子）の構造'!K$48</f>
        <v>4051</v>
      </c>
      <c r="C46" s="182"/>
      <c r="D46" s="182"/>
      <c r="E46" s="182">
        <f>'実質公債費比率（分子）の構造'!L$48</f>
        <v>3910</v>
      </c>
      <c r="F46" s="182"/>
      <c r="G46" s="182"/>
      <c r="H46" s="182">
        <f>'実質公債費比率（分子）の構造'!M$48</f>
        <v>4191</v>
      </c>
      <c r="I46" s="182"/>
      <c r="J46" s="182"/>
      <c r="K46" s="182">
        <f>'実質公債費比率（分子）の構造'!N$48</f>
        <v>4264</v>
      </c>
      <c r="L46" s="182"/>
      <c r="M46" s="182"/>
      <c r="N46" s="182">
        <f>'実質公債費比率（分子）の構造'!O$48</f>
        <v>4510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12350</v>
      </c>
      <c r="C49" s="182"/>
      <c r="D49" s="182"/>
      <c r="E49" s="182">
        <f>'実質公債費比率（分子）の構造'!L$45</f>
        <v>12225</v>
      </c>
      <c r="F49" s="182"/>
      <c r="G49" s="182"/>
      <c r="H49" s="182">
        <f>'実質公債費比率（分子）の構造'!M$45</f>
        <v>11515</v>
      </c>
      <c r="I49" s="182"/>
      <c r="J49" s="182"/>
      <c r="K49" s="182">
        <f>'実質公債費比率（分子）の構造'!N$45</f>
        <v>11723</v>
      </c>
      <c r="L49" s="182"/>
      <c r="M49" s="182"/>
      <c r="N49" s="182">
        <f>'実質公債費比率（分子）の構造'!O$45</f>
        <v>11674</v>
      </c>
      <c r="O49" s="182"/>
      <c r="P49" s="182"/>
    </row>
    <row r="50" spans="1:16" x14ac:dyDescent="0.15">
      <c r="A50" s="182" t="s">
        <v>70</v>
      </c>
      <c r="B50" s="182" t="e">
        <f>NA()</f>
        <v>#N/A</v>
      </c>
      <c r="C50" s="182">
        <f>IF(ISNUMBER('実質公債費比率（分子）の構造'!K$53),'実質公債費比率（分子）の構造'!K$53,NA())</f>
        <v>6230</v>
      </c>
      <c r="D50" s="182" t="e">
        <f>NA()</f>
        <v>#N/A</v>
      </c>
      <c r="E50" s="182" t="e">
        <f>NA()</f>
        <v>#N/A</v>
      </c>
      <c r="F50" s="182">
        <f>IF(ISNUMBER('実質公債費比率（分子）の構造'!L$53),'実質公債費比率（分子）の構造'!L$53,NA())</f>
        <v>6104</v>
      </c>
      <c r="G50" s="182" t="e">
        <f>NA()</f>
        <v>#N/A</v>
      </c>
      <c r="H50" s="182" t="e">
        <f>NA()</f>
        <v>#N/A</v>
      </c>
      <c r="I50" s="182">
        <f>IF(ISNUMBER('実質公債費比率（分子）の構造'!M$53),'実質公債費比率（分子）の構造'!M$53,NA())</f>
        <v>5511</v>
      </c>
      <c r="J50" s="182" t="e">
        <f>NA()</f>
        <v>#N/A</v>
      </c>
      <c r="K50" s="182" t="e">
        <f>NA()</f>
        <v>#N/A</v>
      </c>
      <c r="L50" s="182">
        <f>IF(ISNUMBER('実質公債費比率（分子）の構造'!N$53),'実質公債費比率（分子）の構造'!N$53,NA())</f>
        <v>5485</v>
      </c>
      <c r="M50" s="182" t="e">
        <f>NA()</f>
        <v>#N/A</v>
      </c>
      <c r="N50" s="182" t="e">
        <f>NA()</f>
        <v>#N/A</v>
      </c>
      <c r="O50" s="182">
        <f>IF(ISNUMBER('実質公債費比率（分子）の構造'!O$53),'実質公債費比率（分子）の構造'!O$53,NA())</f>
        <v>5461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125557</v>
      </c>
      <c r="E56" s="181"/>
      <c r="F56" s="181"/>
      <c r="G56" s="181">
        <f>'将来負担比率（分子）の構造'!J$52</f>
        <v>129742</v>
      </c>
      <c r="H56" s="181"/>
      <c r="I56" s="181"/>
      <c r="J56" s="181">
        <f>'将来負担比率（分子）の構造'!K$52</f>
        <v>136328</v>
      </c>
      <c r="K56" s="181"/>
      <c r="L56" s="181"/>
      <c r="M56" s="181">
        <f>'将来負担比率（分子）の構造'!L$52</f>
        <v>136438</v>
      </c>
      <c r="N56" s="181"/>
      <c r="O56" s="181"/>
      <c r="P56" s="181">
        <f>'将来負担比率（分子）の構造'!M$52</f>
        <v>136838</v>
      </c>
    </row>
    <row r="57" spans="1:16" x14ac:dyDescent="0.15">
      <c r="A57" s="181" t="s">
        <v>41</v>
      </c>
      <c r="B57" s="181"/>
      <c r="C57" s="181"/>
      <c r="D57" s="181">
        <f>'将来負担比率（分子）の構造'!I$51</f>
        <v>19890</v>
      </c>
      <c r="E57" s="181"/>
      <c r="F57" s="181"/>
      <c r="G57" s="181">
        <f>'将来負担比率（分子）の構造'!J$51</f>
        <v>19033</v>
      </c>
      <c r="H57" s="181"/>
      <c r="I57" s="181"/>
      <c r="J57" s="181">
        <f>'将来負担比率（分子）の構造'!K$51</f>
        <v>17920</v>
      </c>
      <c r="K57" s="181"/>
      <c r="L57" s="181"/>
      <c r="M57" s="181">
        <f>'将来負担比率（分子）の構造'!L$51</f>
        <v>16835</v>
      </c>
      <c r="N57" s="181"/>
      <c r="O57" s="181"/>
      <c r="P57" s="181">
        <f>'将来負担比率（分子）の構造'!M$51</f>
        <v>15869</v>
      </c>
    </row>
    <row r="58" spans="1:16" x14ac:dyDescent="0.15">
      <c r="A58" s="181" t="s">
        <v>40</v>
      </c>
      <c r="B58" s="181"/>
      <c r="C58" s="181"/>
      <c r="D58" s="181">
        <f>'将来負担比率（分子）の構造'!I$50</f>
        <v>20702</v>
      </c>
      <c r="E58" s="181"/>
      <c r="F58" s="181"/>
      <c r="G58" s="181">
        <f>'将来負担比率（分子）の構造'!J$50</f>
        <v>18188</v>
      </c>
      <c r="H58" s="181"/>
      <c r="I58" s="181"/>
      <c r="J58" s="181">
        <f>'将来負担比率（分子）の構造'!K$50</f>
        <v>15443</v>
      </c>
      <c r="K58" s="181"/>
      <c r="L58" s="181"/>
      <c r="M58" s="181">
        <f>'将来負担比率（分子）の構造'!L$50</f>
        <v>15397</v>
      </c>
      <c r="N58" s="181"/>
      <c r="O58" s="181"/>
      <c r="P58" s="181">
        <f>'将来負担比率（分子）の構造'!M$50</f>
        <v>15163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80</v>
      </c>
      <c r="C61" s="181"/>
      <c r="D61" s="181"/>
      <c r="E61" s="181">
        <f>'将来負担比率（分子）の構造'!J$46</f>
        <v>78</v>
      </c>
      <c r="F61" s="181"/>
      <c r="G61" s="181"/>
      <c r="H61" s="181">
        <f>'将来負担比率（分子）の構造'!K$46</f>
        <v>65</v>
      </c>
      <c r="I61" s="181"/>
      <c r="J61" s="181"/>
      <c r="K61" s="181">
        <f>'将来負担比率（分子）の構造'!L$46</f>
        <v>57</v>
      </c>
      <c r="L61" s="181"/>
      <c r="M61" s="181"/>
      <c r="N61" s="181">
        <f>'将来負担比率（分子）の構造'!M$46</f>
        <v>16</v>
      </c>
      <c r="O61" s="181"/>
      <c r="P61" s="181"/>
    </row>
    <row r="62" spans="1:16" x14ac:dyDescent="0.15">
      <c r="A62" s="181" t="s">
        <v>34</v>
      </c>
      <c r="B62" s="181">
        <f>'将来負担比率（分子）の構造'!I$45</f>
        <v>12696</v>
      </c>
      <c r="C62" s="181"/>
      <c r="D62" s="181"/>
      <c r="E62" s="181">
        <f>'将来負担比率（分子）の構造'!J$45</f>
        <v>13150</v>
      </c>
      <c r="F62" s="181"/>
      <c r="G62" s="181"/>
      <c r="H62" s="181">
        <f>'将来負担比率（分子）の構造'!K$45</f>
        <v>12734</v>
      </c>
      <c r="I62" s="181"/>
      <c r="J62" s="181"/>
      <c r="K62" s="181">
        <f>'将来負担比率（分子）の構造'!L$45</f>
        <v>11769</v>
      </c>
      <c r="L62" s="181"/>
      <c r="M62" s="181"/>
      <c r="N62" s="181">
        <f>'将来負担比率（分子）の構造'!M$45</f>
        <v>11718</v>
      </c>
      <c r="O62" s="181"/>
      <c r="P62" s="181"/>
    </row>
    <row r="63" spans="1:16" x14ac:dyDescent="0.15">
      <c r="A63" s="181" t="s">
        <v>33</v>
      </c>
      <c r="B63" s="181">
        <f>'将来負担比率（分子）の構造'!I$44</f>
        <v>846</v>
      </c>
      <c r="C63" s="181"/>
      <c r="D63" s="181"/>
      <c r="E63" s="181">
        <f>'将来負担比率（分子）の構造'!J$44</f>
        <v>774</v>
      </c>
      <c r="F63" s="181"/>
      <c r="G63" s="181"/>
      <c r="H63" s="181">
        <f>'将来負担比率（分子）の構造'!K$44</f>
        <v>756</v>
      </c>
      <c r="I63" s="181"/>
      <c r="J63" s="181"/>
      <c r="K63" s="181">
        <f>'将来負担比率（分子）の構造'!L$44</f>
        <v>795</v>
      </c>
      <c r="L63" s="181"/>
      <c r="M63" s="181"/>
      <c r="N63" s="181">
        <f>'将来負担比率（分子）の構造'!M$44</f>
        <v>864</v>
      </c>
      <c r="O63" s="181"/>
      <c r="P63" s="181"/>
    </row>
    <row r="64" spans="1:16" x14ac:dyDescent="0.15">
      <c r="A64" s="181" t="s">
        <v>32</v>
      </c>
      <c r="B64" s="181">
        <f>'将来負担比率（分子）の構造'!I$43</f>
        <v>76789</v>
      </c>
      <c r="C64" s="181"/>
      <c r="D64" s="181"/>
      <c r="E64" s="181">
        <f>'将来負担比率（分子）の構造'!J$43</f>
        <v>71696</v>
      </c>
      <c r="F64" s="181"/>
      <c r="G64" s="181"/>
      <c r="H64" s="181">
        <f>'将来負担比率（分子）の構造'!K$43</f>
        <v>68211</v>
      </c>
      <c r="I64" s="181"/>
      <c r="J64" s="181"/>
      <c r="K64" s="181">
        <f>'将来負担比率（分子）の構造'!L$43</f>
        <v>66155</v>
      </c>
      <c r="L64" s="181"/>
      <c r="M64" s="181"/>
      <c r="N64" s="181">
        <f>'将来負担比率（分子）の構造'!M$43</f>
        <v>66634</v>
      </c>
      <c r="O64" s="181"/>
      <c r="P64" s="181"/>
    </row>
    <row r="65" spans="1:16" x14ac:dyDescent="0.15">
      <c r="A65" s="181" t="s">
        <v>31</v>
      </c>
      <c r="B65" s="181">
        <f>'将来負担比率（分子）の構造'!I$42</f>
        <v>1595</v>
      </c>
      <c r="C65" s="181"/>
      <c r="D65" s="181"/>
      <c r="E65" s="181">
        <f>'将来負担比率（分子）の構造'!J$42</f>
        <v>1309</v>
      </c>
      <c r="F65" s="181"/>
      <c r="G65" s="181"/>
      <c r="H65" s="181">
        <f>'将来負担比率（分子）の構造'!K$42</f>
        <v>1063</v>
      </c>
      <c r="I65" s="181"/>
      <c r="J65" s="181"/>
      <c r="K65" s="181">
        <f>'将来負担比率（分子）の構造'!L$42</f>
        <v>808</v>
      </c>
      <c r="L65" s="181"/>
      <c r="M65" s="181"/>
      <c r="N65" s="181">
        <f>'将来負担比率（分子）の構造'!M$42</f>
        <v>745</v>
      </c>
      <c r="O65" s="181"/>
      <c r="P65" s="181"/>
    </row>
    <row r="66" spans="1:16" x14ac:dyDescent="0.15">
      <c r="A66" s="181" t="s">
        <v>30</v>
      </c>
      <c r="B66" s="181">
        <f>'将来負担比率（分子）の構造'!I$41</f>
        <v>118772</v>
      </c>
      <c r="C66" s="181"/>
      <c r="D66" s="181"/>
      <c r="E66" s="181">
        <f>'将来負担比率（分子）の構造'!J$41</f>
        <v>121075</v>
      </c>
      <c r="F66" s="181"/>
      <c r="G66" s="181"/>
      <c r="H66" s="181">
        <f>'将来負担比率（分子）の構造'!K$41</f>
        <v>129647</v>
      </c>
      <c r="I66" s="181"/>
      <c r="J66" s="181"/>
      <c r="K66" s="181">
        <f>'将来負担比率（分子）の構造'!L$41</f>
        <v>128754</v>
      </c>
      <c r="L66" s="181"/>
      <c r="M66" s="181"/>
      <c r="N66" s="181">
        <f>'将来負担比率（分子）の構造'!M$41</f>
        <v>129975</v>
      </c>
      <c r="O66" s="181"/>
      <c r="P66" s="181"/>
    </row>
    <row r="67" spans="1:16" x14ac:dyDescent="0.15">
      <c r="A67" s="181" t="s">
        <v>74</v>
      </c>
      <c r="B67" s="181" t="e">
        <f>NA()</f>
        <v>#N/A</v>
      </c>
      <c r="C67" s="181">
        <f>IF(ISNUMBER('将来負担比率（分子）の構造'!I$53), IF('将来負担比率（分子）の構造'!I$53 &lt; 0, 0, '将来負担比率（分子）の構造'!I$53), NA())</f>
        <v>44627</v>
      </c>
      <c r="D67" s="181" t="e">
        <f>NA()</f>
        <v>#N/A</v>
      </c>
      <c r="E67" s="181" t="e">
        <f>NA()</f>
        <v>#N/A</v>
      </c>
      <c r="F67" s="181">
        <f>IF(ISNUMBER('将来負担比率（分子）の構造'!J$53), IF('将来負担比率（分子）の構造'!J$53 &lt; 0, 0, '将来負担比率（分子）の構造'!J$53), NA())</f>
        <v>41118</v>
      </c>
      <c r="G67" s="181" t="e">
        <f>NA()</f>
        <v>#N/A</v>
      </c>
      <c r="H67" s="181" t="e">
        <f>NA()</f>
        <v>#N/A</v>
      </c>
      <c r="I67" s="181">
        <f>IF(ISNUMBER('将来負担比率（分子）の構造'!K$53), IF('将来負担比率（分子）の構造'!K$53 &lt; 0, 0, '将来負担比率（分子）の構造'!K$53), NA())</f>
        <v>42784</v>
      </c>
      <c r="J67" s="181" t="e">
        <f>NA()</f>
        <v>#N/A</v>
      </c>
      <c r="K67" s="181" t="e">
        <f>NA()</f>
        <v>#N/A</v>
      </c>
      <c r="L67" s="181">
        <f>IF(ISNUMBER('将来負担比率（分子）の構造'!L$53), IF('将来負担比率（分子）の構造'!L$53 &lt; 0, 0, '将来負担比率（分子）の構造'!L$53), NA())</f>
        <v>39667</v>
      </c>
      <c r="M67" s="181" t="e">
        <f>NA()</f>
        <v>#N/A</v>
      </c>
      <c r="N67" s="181" t="e">
        <f>NA()</f>
        <v>#N/A</v>
      </c>
      <c r="O67" s="181">
        <f>IF(ISNUMBER('将来負担比率（分子）の構造'!M$53), IF('将来負担比率（分子）の構造'!M$53 &lt; 0, 0, '将来負担比率（分子）の構造'!M$53), NA())</f>
        <v>42084</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10702</v>
      </c>
      <c r="C72" s="185">
        <f>基金残高に係る経年分析!G55</f>
        <v>10420</v>
      </c>
      <c r="D72" s="185">
        <f>基金残高に係る経年分析!H55</f>
        <v>10056</v>
      </c>
    </row>
    <row r="73" spans="1:16" x14ac:dyDescent="0.15">
      <c r="A73" s="184" t="s">
        <v>77</v>
      </c>
      <c r="B73" s="185">
        <f>基金残高に係る経年分析!F56</f>
        <v>134</v>
      </c>
      <c r="C73" s="185">
        <f>基金残高に係る経年分析!G56</f>
        <v>100</v>
      </c>
      <c r="D73" s="185">
        <f>基金残高に係る経年分析!H56</f>
        <v>133</v>
      </c>
    </row>
    <row r="74" spans="1:16" x14ac:dyDescent="0.15">
      <c r="A74" s="184" t="s">
        <v>78</v>
      </c>
      <c r="B74" s="185">
        <f>基金残高に係る経年分析!F57</f>
        <v>7226</v>
      </c>
      <c r="C74" s="185">
        <f>基金残高に係る経年分析!G57</f>
        <v>7237</v>
      </c>
      <c r="D74" s="185">
        <f>基金残高に係る経年分析!H57</f>
        <v>7464</v>
      </c>
    </row>
  </sheetData>
  <sheetProtection algorithmName="SHA-512" hashValue="VTLKYjJiiJyg6tm4UPt5+uYErNcSw/I07e/r7P/Fc9WOl1mt4ZdMGVKetdCrSn8f7m7w530x3D/qIfuQ9QQSmw==" saltValue="aeWsdzurwFlVpun5ZMYu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31032087</v>
      </c>
      <c r="S5" s="696"/>
      <c r="T5" s="696"/>
      <c r="U5" s="696"/>
      <c r="V5" s="696"/>
      <c r="W5" s="696"/>
      <c r="X5" s="696"/>
      <c r="Y5" s="739"/>
      <c r="Z5" s="757">
        <v>30.3</v>
      </c>
      <c r="AA5" s="757"/>
      <c r="AB5" s="757"/>
      <c r="AC5" s="757"/>
      <c r="AD5" s="758">
        <v>29957614</v>
      </c>
      <c r="AE5" s="758"/>
      <c r="AF5" s="758"/>
      <c r="AG5" s="758"/>
      <c r="AH5" s="758"/>
      <c r="AI5" s="758"/>
      <c r="AJ5" s="758"/>
      <c r="AK5" s="758"/>
      <c r="AL5" s="740">
        <v>55.1</v>
      </c>
      <c r="AM5" s="711"/>
      <c r="AN5" s="711"/>
      <c r="AO5" s="741"/>
      <c r="AP5" s="706" t="s">
        <v>227</v>
      </c>
      <c r="AQ5" s="707"/>
      <c r="AR5" s="707"/>
      <c r="AS5" s="707"/>
      <c r="AT5" s="707"/>
      <c r="AU5" s="707"/>
      <c r="AV5" s="707"/>
      <c r="AW5" s="707"/>
      <c r="AX5" s="707"/>
      <c r="AY5" s="707"/>
      <c r="AZ5" s="707"/>
      <c r="BA5" s="707"/>
      <c r="BB5" s="707"/>
      <c r="BC5" s="707"/>
      <c r="BD5" s="707"/>
      <c r="BE5" s="707"/>
      <c r="BF5" s="708"/>
      <c r="BG5" s="640">
        <v>29923672</v>
      </c>
      <c r="BH5" s="641"/>
      <c r="BI5" s="641"/>
      <c r="BJ5" s="641"/>
      <c r="BK5" s="641"/>
      <c r="BL5" s="641"/>
      <c r="BM5" s="641"/>
      <c r="BN5" s="642"/>
      <c r="BO5" s="677">
        <v>96.4</v>
      </c>
      <c r="BP5" s="677"/>
      <c r="BQ5" s="677"/>
      <c r="BR5" s="677"/>
      <c r="BS5" s="678">
        <v>516366</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1043157</v>
      </c>
      <c r="S6" s="641"/>
      <c r="T6" s="641"/>
      <c r="U6" s="641"/>
      <c r="V6" s="641"/>
      <c r="W6" s="641"/>
      <c r="X6" s="641"/>
      <c r="Y6" s="642"/>
      <c r="Z6" s="677">
        <v>1</v>
      </c>
      <c r="AA6" s="677"/>
      <c r="AB6" s="677"/>
      <c r="AC6" s="677"/>
      <c r="AD6" s="678">
        <v>1043157</v>
      </c>
      <c r="AE6" s="678"/>
      <c r="AF6" s="678"/>
      <c r="AG6" s="678"/>
      <c r="AH6" s="678"/>
      <c r="AI6" s="678"/>
      <c r="AJ6" s="678"/>
      <c r="AK6" s="678"/>
      <c r="AL6" s="643">
        <v>1.9</v>
      </c>
      <c r="AM6" s="644"/>
      <c r="AN6" s="644"/>
      <c r="AO6" s="679"/>
      <c r="AP6" s="637" t="s">
        <v>232</v>
      </c>
      <c r="AQ6" s="638"/>
      <c r="AR6" s="638"/>
      <c r="AS6" s="638"/>
      <c r="AT6" s="638"/>
      <c r="AU6" s="638"/>
      <c r="AV6" s="638"/>
      <c r="AW6" s="638"/>
      <c r="AX6" s="638"/>
      <c r="AY6" s="638"/>
      <c r="AZ6" s="638"/>
      <c r="BA6" s="638"/>
      <c r="BB6" s="638"/>
      <c r="BC6" s="638"/>
      <c r="BD6" s="638"/>
      <c r="BE6" s="638"/>
      <c r="BF6" s="639"/>
      <c r="BG6" s="640">
        <v>29923672</v>
      </c>
      <c r="BH6" s="641"/>
      <c r="BI6" s="641"/>
      <c r="BJ6" s="641"/>
      <c r="BK6" s="641"/>
      <c r="BL6" s="641"/>
      <c r="BM6" s="641"/>
      <c r="BN6" s="642"/>
      <c r="BO6" s="677">
        <v>96.4</v>
      </c>
      <c r="BP6" s="677"/>
      <c r="BQ6" s="677"/>
      <c r="BR6" s="677"/>
      <c r="BS6" s="678">
        <v>516366</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393656</v>
      </c>
      <c r="CS6" s="641"/>
      <c r="CT6" s="641"/>
      <c r="CU6" s="641"/>
      <c r="CV6" s="641"/>
      <c r="CW6" s="641"/>
      <c r="CX6" s="641"/>
      <c r="CY6" s="642"/>
      <c r="CZ6" s="740">
        <v>0.4</v>
      </c>
      <c r="DA6" s="711"/>
      <c r="DB6" s="711"/>
      <c r="DC6" s="743"/>
      <c r="DD6" s="646" t="s">
        <v>234</v>
      </c>
      <c r="DE6" s="641"/>
      <c r="DF6" s="641"/>
      <c r="DG6" s="641"/>
      <c r="DH6" s="641"/>
      <c r="DI6" s="641"/>
      <c r="DJ6" s="641"/>
      <c r="DK6" s="641"/>
      <c r="DL6" s="641"/>
      <c r="DM6" s="641"/>
      <c r="DN6" s="641"/>
      <c r="DO6" s="641"/>
      <c r="DP6" s="642"/>
      <c r="DQ6" s="646">
        <v>392940</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18197</v>
      </c>
      <c r="S7" s="641"/>
      <c r="T7" s="641"/>
      <c r="U7" s="641"/>
      <c r="V7" s="641"/>
      <c r="W7" s="641"/>
      <c r="X7" s="641"/>
      <c r="Y7" s="642"/>
      <c r="Z7" s="677">
        <v>0</v>
      </c>
      <c r="AA7" s="677"/>
      <c r="AB7" s="677"/>
      <c r="AC7" s="677"/>
      <c r="AD7" s="678">
        <v>18197</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12463182</v>
      </c>
      <c r="BH7" s="641"/>
      <c r="BI7" s="641"/>
      <c r="BJ7" s="641"/>
      <c r="BK7" s="641"/>
      <c r="BL7" s="641"/>
      <c r="BM7" s="641"/>
      <c r="BN7" s="642"/>
      <c r="BO7" s="677">
        <v>40.200000000000003</v>
      </c>
      <c r="BP7" s="677"/>
      <c r="BQ7" s="677"/>
      <c r="BR7" s="677"/>
      <c r="BS7" s="678">
        <v>516366</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11655536</v>
      </c>
      <c r="CS7" s="641"/>
      <c r="CT7" s="641"/>
      <c r="CU7" s="641"/>
      <c r="CV7" s="641"/>
      <c r="CW7" s="641"/>
      <c r="CX7" s="641"/>
      <c r="CY7" s="642"/>
      <c r="CZ7" s="677">
        <v>11.9</v>
      </c>
      <c r="DA7" s="677"/>
      <c r="DB7" s="677"/>
      <c r="DC7" s="677"/>
      <c r="DD7" s="646">
        <v>841226</v>
      </c>
      <c r="DE7" s="641"/>
      <c r="DF7" s="641"/>
      <c r="DG7" s="641"/>
      <c r="DH7" s="641"/>
      <c r="DI7" s="641"/>
      <c r="DJ7" s="641"/>
      <c r="DK7" s="641"/>
      <c r="DL7" s="641"/>
      <c r="DM7" s="641"/>
      <c r="DN7" s="641"/>
      <c r="DO7" s="641"/>
      <c r="DP7" s="642"/>
      <c r="DQ7" s="646">
        <v>10396916</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93219</v>
      </c>
      <c r="S8" s="641"/>
      <c r="T8" s="641"/>
      <c r="U8" s="641"/>
      <c r="V8" s="641"/>
      <c r="W8" s="641"/>
      <c r="X8" s="641"/>
      <c r="Y8" s="642"/>
      <c r="Z8" s="677">
        <v>0.1</v>
      </c>
      <c r="AA8" s="677"/>
      <c r="AB8" s="677"/>
      <c r="AC8" s="677"/>
      <c r="AD8" s="678">
        <v>93219</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348239</v>
      </c>
      <c r="BH8" s="641"/>
      <c r="BI8" s="641"/>
      <c r="BJ8" s="641"/>
      <c r="BK8" s="641"/>
      <c r="BL8" s="641"/>
      <c r="BM8" s="641"/>
      <c r="BN8" s="642"/>
      <c r="BO8" s="677">
        <v>1.1000000000000001</v>
      </c>
      <c r="BP8" s="677"/>
      <c r="BQ8" s="677"/>
      <c r="BR8" s="677"/>
      <c r="BS8" s="646" t="s">
        <v>234</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28366766</v>
      </c>
      <c r="CS8" s="641"/>
      <c r="CT8" s="641"/>
      <c r="CU8" s="641"/>
      <c r="CV8" s="641"/>
      <c r="CW8" s="641"/>
      <c r="CX8" s="641"/>
      <c r="CY8" s="642"/>
      <c r="CZ8" s="677">
        <v>29</v>
      </c>
      <c r="DA8" s="677"/>
      <c r="DB8" s="677"/>
      <c r="DC8" s="677"/>
      <c r="DD8" s="646">
        <v>834765</v>
      </c>
      <c r="DE8" s="641"/>
      <c r="DF8" s="641"/>
      <c r="DG8" s="641"/>
      <c r="DH8" s="641"/>
      <c r="DI8" s="641"/>
      <c r="DJ8" s="641"/>
      <c r="DK8" s="641"/>
      <c r="DL8" s="641"/>
      <c r="DM8" s="641"/>
      <c r="DN8" s="641"/>
      <c r="DO8" s="641"/>
      <c r="DP8" s="642"/>
      <c r="DQ8" s="646">
        <v>15708603</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50479</v>
      </c>
      <c r="S9" s="641"/>
      <c r="T9" s="641"/>
      <c r="U9" s="641"/>
      <c r="V9" s="641"/>
      <c r="W9" s="641"/>
      <c r="X9" s="641"/>
      <c r="Y9" s="642"/>
      <c r="Z9" s="677">
        <v>0</v>
      </c>
      <c r="AA9" s="677"/>
      <c r="AB9" s="677"/>
      <c r="AC9" s="677"/>
      <c r="AD9" s="678">
        <v>50479</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8961066</v>
      </c>
      <c r="BH9" s="641"/>
      <c r="BI9" s="641"/>
      <c r="BJ9" s="641"/>
      <c r="BK9" s="641"/>
      <c r="BL9" s="641"/>
      <c r="BM9" s="641"/>
      <c r="BN9" s="642"/>
      <c r="BO9" s="677">
        <v>28.9</v>
      </c>
      <c r="BP9" s="677"/>
      <c r="BQ9" s="677"/>
      <c r="BR9" s="677"/>
      <c r="BS9" s="646" t="s">
        <v>179</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7180486</v>
      </c>
      <c r="CS9" s="641"/>
      <c r="CT9" s="641"/>
      <c r="CU9" s="641"/>
      <c r="CV9" s="641"/>
      <c r="CW9" s="641"/>
      <c r="CX9" s="641"/>
      <c r="CY9" s="642"/>
      <c r="CZ9" s="677">
        <v>7.3</v>
      </c>
      <c r="DA9" s="677"/>
      <c r="DB9" s="677"/>
      <c r="DC9" s="677"/>
      <c r="DD9" s="646">
        <v>864053</v>
      </c>
      <c r="DE9" s="641"/>
      <c r="DF9" s="641"/>
      <c r="DG9" s="641"/>
      <c r="DH9" s="641"/>
      <c r="DI9" s="641"/>
      <c r="DJ9" s="641"/>
      <c r="DK9" s="641"/>
      <c r="DL9" s="641"/>
      <c r="DM9" s="641"/>
      <c r="DN9" s="641"/>
      <c r="DO9" s="641"/>
      <c r="DP9" s="642"/>
      <c r="DQ9" s="646">
        <v>4936170</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179</v>
      </c>
      <c r="S10" s="641"/>
      <c r="T10" s="641"/>
      <c r="U10" s="641"/>
      <c r="V10" s="641"/>
      <c r="W10" s="641"/>
      <c r="X10" s="641"/>
      <c r="Y10" s="642"/>
      <c r="Z10" s="677" t="s">
        <v>234</v>
      </c>
      <c r="AA10" s="677"/>
      <c r="AB10" s="677"/>
      <c r="AC10" s="677"/>
      <c r="AD10" s="678" t="s">
        <v>234</v>
      </c>
      <c r="AE10" s="678"/>
      <c r="AF10" s="678"/>
      <c r="AG10" s="678"/>
      <c r="AH10" s="678"/>
      <c r="AI10" s="678"/>
      <c r="AJ10" s="678"/>
      <c r="AK10" s="678"/>
      <c r="AL10" s="643" t="s">
        <v>179</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548478</v>
      </c>
      <c r="BH10" s="641"/>
      <c r="BI10" s="641"/>
      <c r="BJ10" s="641"/>
      <c r="BK10" s="641"/>
      <c r="BL10" s="641"/>
      <c r="BM10" s="641"/>
      <c r="BN10" s="642"/>
      <c r="BO10" s="677">
        <v>1.8</v>
      </c>
      <c r="BP10" s="677"/>
      <c r="BQ10" s="677"/>
      <c r="BR10" s="677"/>
      <c r="BS10" s="646" t="s">
        <v>179</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296107</v>
      </c>
      <c r="CS10" s="641"/>
      <c r="CT10" s="641"/>
      <c r="CU10" s="641"/>
      <c r="CV10" s="641"/>
      <c r="CW10" s="641"/>
      <c r="CX10" s="641"/>
      <c r="CY10" s="642"/>
      <c r="CZ10" s="677">
        <v>0.3</v>
      </c>
      <c r="DA10" s="677"/>
      <c r="DB10" s="677"/>
      <c r="DC10" s="677"/>
      <c r="DD10" s="646" t="s">
        <v>234</v>
      </c>
      <c r="DE10" s="641"/>
      <c r="DF10" s="641"/>
      <c r="DG10" s="641"/>
      <c r="DH10" s="641"/>
      <c r="DI10" s="641"/>
      <c r="DJ10" s="641"/>
      <c r="DK10" s="641"/>
      <c r="DL10" s="641"/>
      <c r="DM10" s="641"/>
      <c r="DN10" s="641"/>
      <c r="DO10" s="641"/>
      <c r="DP10" s="642"/>
      <c r="DQ10" s="646">
        <v>92509</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3584451</v>
      </c>
      <c r="S11" s="641"/>
      <c r="T11" s="641"/>
      <c r="U11" s="641"/>
      <c r="V11" s="641"/>
      <c r="W11" s="641"/>
      <c r="X11" s="641"/>
      <c r="Y11" s="642"/>
      <c r="Z11" s="643">
        <v>3.5</v>
      </c>
      <c r="AA11" s="644"/>
      <c r="AB11" s="644"/>
      <c r="AC11" s="645"/>
      <c r="AD11" s="646">
        <v>3584451</v>
      </c>
      <c r="AE11" s="641"/>
      <c r="AF11" s="641"/>
      <c r="AG11" s="641"/>
      <c r="AH11" s="641"/>
      <c r="AI11" s="641"/>
      <c r="AJ11" s="641"/>
      <c r="AK11" s="642"/>
      <c r="AL11" s="643">
        <v>6.6</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2605399</v>
      </c>
      <c r="BH11" s="641"/>
      <c r="BI11" s="641"/>
      <c r="BJ11" s="641"/>
      <c r="BK11" s="641"/>
      <c r="BL11" s="641"/>
      <c r="BM11" s="641"/>
      <c r="BN11" s="642"/>
      <c r="BO11" s="677">
        <v>8.4</v>
      </c>
      <c r="BP11" s="677"/>
      <c r="BQ11" s="677"/>
      <c r="BR11" s="677"/>
      <c r="BS11" s="646">
        <v>516366</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4952721</v>
      </c>
      <c r="CS11" s="641"/>
      <c r="CT11" s="641"/>
      <c r="CU11" s="641"/>
      <c r="CV11" s="641"/>
      <c r="CW11" s="641"/>
      <c r="CX11" s="641"/>
      <c r="CY11" s="642"/>
      <c r="CZ11" s="677">
        <v>5.0999999999999996</v>
      </c>
      <c r="DA11" s="677"/>
      <c r="DB11" s="677"/>
      <c r="DC11" s="677"/>
      <c r="DD11" s="646">
        <v>762912</v>
      </c>
      <c r="DE11" s="641"/>
      <c r="DF11" s="641"/>
      <c r="DG11" s="641"/>
      <c r="DH11" s="641"/>
      <c r="DI11" s="641"/>
      <c r="DJ11" s="641"/>
      <c r="DK11" s="641"/>
      <c r="DL11" s="641"/>
      <c r="DM11" s="641"/>
      <c r="DN11" s="641"/>
      <c r="DO11" s="641"/>
      <c r="DP11" s="642"/>
      <c r="DQ11" s="646">
        <v>2856843</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22614</v>
      </c>
      <c r="S12" s="641"/>
      <c r="T12" s="641"/>
      <c r="U12" s="641"/>
      <c r="V12" s="641"/>
      <c r="W12" s="641"/>
      <c r="X12" s="641"/>
      <c r="Y12" s="642"/>
      <c r="Z12" s="677">
        <v>0</v>
      </c>
      <c r="AA12" s="677"/>
      <c r="AB12" s="677"/>
      <c r="AC12" s="677"/>
      <c r="AD12" s="678">
        <v>22614</v>
      </c>
      <c r="AE12" s="678"/>
      <c r="AF12" s="678"/>
      <c r="AG12" s="678"/>
      <c r="AH12" s="678"/>
      <c r="AI12" s="678"/>
      <c r="AJ12" s="678"/>
      <c r="AK12" s="678"/>
      <c r="AL12" s="643">
        <v>0</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15588070</v>
      </c>
      <c r="BH12" s="641"/>
      <c r="BI12" s="641"/>
      <c r="BJ12" s="641"/>
      <c r="BK12" s="641"/>
      <c r="BL12" s="641"/>
      <c r="BM12" s="641"/>
      <c r="BN12" s="642"/>
      <c r="BO12" s="677">
        <v>50.2</v>
      </c>
      <c r="BP12" s="677"/>
      <c r="BQ12" s="677"/>
      <c r="BR12" s="677"/>
      <c r="BS12" s="646" t="s">
        <v>234</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5302251</v>
      </c>
      <c r="CS12" s="641"/>
      <c r="CT12" s="641"/>
      <c r="CU12" s="641"/>
      <c r="CV12" s="641"/>
      <c r="CW12" s="641"/>
      <c r="CX12" s="641"/>
      <c r="CY12" s="642"/>
      <c r="CZ12" s="677">
        <v>5.4</v>
      </c>
      <c r="DA12" s="677"/>
      <c r="DB12" s="677"/>
      <c r="DC12" s="677"/>
      <c r="DD12" s="646">
        <v>562305</v>
      </c>
      <c r="DE12" s="641"/>
      <c r="DF12" s="641"/>
      <c r="DG12" s="641"/>
      <c r="DH12" s="641"/>
      <c r="DI12" s="641"/>
      <c r="DJ12" s="641"/>
      <c r="DK12" s="641"/>
      <c r="DL12" s="641"/>
      <c r="DM12" s="641"/>
      <c r="DN12" s="641"/>
      <c r="DO12" s="641"/>
      <c r="DP12" s="642"/>
      <c r="DQ12" s="646">
        <v>1734706</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234</v>
      </c>
      <c r="S13" s="641"/>
      <c r="T13" s="641"/>
      <c r="U13" s="641"/>
      <c r="V13" s="641"/>
      <c r="W13" s="641"/>
      <c r="X13" s="641"/>
      <c r="Y13" s="642"/>
      <c r="Z13" s="677" t="s">
        <v>234</v>
      </c>
      <c r="AA13" s="677"/>
      <c r="AB13" s="677"/>
      <c r="AC13" s="677"/>
      <c r="AD13" s="678" t="s">
        <v>179</v>
      </c>
      <c r="AE13" s="678"/>
      <c r="AF13" s="678"/>
      <c r="AG13" s="678"/>
      <c r="AH13" s="678"/>
      <c r="AI13" s="678"/>
      <c r="AJ13" s="678"/>
      <c r="AK13" s="678"/>
      <c r="AL13" s="643" t="s">
        <v>179</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15545771</v>
      </c>
      <c r="BH13" s="641"/>
      <c r="BI13" s="641"/>
      <c r="BJ13" s="641"/>
      <c r="BK13" s="641"/>
      <c r="BL13" s="641"/>
      <c r="BM13" s="641"/>
      <c r="BN13" s="642"/>
      <c r="BO13" s="677">
        <v>50.1</v>
      </c>
      <c r="BP13" s="677"/>
      <c r="BQ13" s="677"/>
      <c r="BR13" s="677"/>
      <c r="BS13" s="646" t="s">
        <v>234</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10056789</v>
      </c>
      <c r="CS13" s="641"/>
      <c r="CT13" s="641"/>
      <c r="CU13" s="641"/>
      <c r="CV13" s="641"/>
      <c r="CW13" s="641"/>
      <c r="CX13" s="641"/>
      <c r="CY13" s="642"/>
      <c r="CZ13" s="677">
        <v>10.3</v>
      </c>
      <c r="DA13" s="677"/>
      <c r="DB13" s="677"/>
      <c r="DC13" s="677"/>
      <c r="DD13" s="646">
        <v>2912351</v>
      </c>
      <c r="DE13" s="641"/>
      <c r="DF13" s="641"/>
      <c r="DG13" s="641"/>
      <c r="DH13" s="641"/>
      <c r="DI13" s="641"/>
      <c r="DJ13" s="641"/>
      <c r="DK13" s="641"/>
      <c r="DL13" s="641"/>
      <c r="DM13" s="641"/>
      <c r="DN13" s="641"/>
      <c r="DO13" s="641"/>
      <c r="DP13" s="642"/>
      <c r="DQ13" s="646">
        <v>6816061</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129931</v>
      </c>
      <c r="S14" s="641"/>
      <c r="T14" s="641"/>
      <c r="U14" s="641"/>
      <c r="V14" s="641"/>
      <c r="W14" s="641"/>
      <c r="X14" s="641"/>
      <c r="Y14" s="642"/>
      <c r="Z14" s="677">
        <v>0.1</v>
      </c>
      <c r="AA14" s="677"/>
      <c r="AB14" s="677"/>
      <c r="AC14" s="677"/>
      <c r="AD14" s="678">
        <v>129931</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660227</v>
      </c>
      <c r="BH14" s="641"/>
      <c r="BI14" s="641"/>
      <c r="BJ14" s="641"/>
      <c r="BK14" s="641"/>
      <c r="BL14" s="641"/>
      <c r="BM14" s="641"/>
      <c r="BN14" s="642"/>
      <c r="BO14" s="677">
        <v>2.1</v>
      </c>
      <c r="BP14" s="677"/>
      <c r="BQ14" s="677"/>
      <c r="BR14" s="677"/>
      <c r="BS14" s="646" t="s">
        <v>179</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5833949</v>
      </c>
      <c r="CS14" s="641"/>
      <c r="CT14" s="641"/>
      <c r="CU14" s="641"/>
      <c r="CV14" s="641"/>
      <c r="CW14" s="641"/>
      <c r="CX14" s="641"/>
      <c r="CY14" s="642"/>
      <c r="CZ14" s="677">
        <v>6</v>
      </c>
      <c r="DA14" s="677"/>
      <c r="DB14" s="677"/>
      <c r="DC14" s="677"/>
      <c r="DD14" s="646">
        <v>99201</v>
      </c>
      <c r="DE14" s="641"/>
      <c r="DF14" s="641"/>
      <c r="DG14" s="641"/>
      <c r="DH14" s="641"/>
      <c r="DI14" s="641"/>
      <c r="DJ14" s="641"/>
      <c r="DK14" s="641"/>
      <c r="DL14" s="641"/>
      <c r="DM14" s="641"/>
      <c r="DN14" s="641"/>
      <c r="DO14" s="641"/>
      <c r="DP14" s="642"/>
      <c r="DQ14" s="646">
        <v>2756071</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179</v>
      </c>
      <c r="S15" s="641"/>
      <c r="T15" s="641"/>
      <c r="U15" s="641"/>
      <c r="V15" s="641"/>
      <c r="W15" s="641"/>
      <c r="X15" s="641"/>
      <c r="Y15" s="642"/>
      <c r="Z15" s="677" t="s">
        <v>179</v>
      </c>
      <c r="AA15" s="677"/>
      <c r="AB15" s="677"/>
      <c r="AC15" s="677"/>
      <c r="AD15" s="678" t="s">
        <v>179</v>
      </c>
      <c r="AE15" s="678"/>
      <c r="AF15" s="678"/>
      <c r="AG15" s="678"/>
      <c r="AH15" s="678"/>
      <c r="AI15" s="678"/>
      <c r="AJ15" s="678"/>
      <c r="AK15" s="678"/>
      <c r="AL15" s="643" t="s">
        <v>179</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1212193</v>
      </c>
      <c r="BH15" s="641"/>
      <c r="BI15" s="641"/>
      <c r="BJ15" s="641"/>
      <c r="BK15" s="641"/>
      <c r="BL15" s="641"/>
      <c r="BM15" s="641"/>
      <c r="BN15" s="642"/>
      <c r="BO15" s="677">
        <v>3.9</v>
      </c>
      <c r="BP15" s="677"/>
      <c r="BQ15" s="677"/>
      <c r="BR15" s="677"/>
      <c r="BS15" s="646" t="s">
        <v>234</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11716767</v>
      </c>
      <c r="CS15" s="641"/>
      <c r="CT15" s="641"/>
      <c r="CU15" s="641"/>
      <c r="CV15" s="641"/>
      <c r="CW15" s="641"/>
      <c r="CX15" s="641"/>
      <c r="CY15" s="642"/>
      <c r="CZ15" s="677">
        <v>12</v>
      </c>
      <c r="DA15" s="677"/>
      <c r="DB15" s="677"/>
      <c r="DC15" s="677"/>
      <c r="DD15" s="646">
        <v>4050424</v>
      </c>
      <c r="DE15" s="641"/>
      <c r="DF15" s="641"/>
      <c r="DG15" s="641"/>
      <c r="DH15" s="641"/>
      <c r="DI15" s="641"/>
      <c r="DJ15" s="641"/>
      <c r="DK15" s="641"/>
      <c r="DL15" s="641"/>
      <c r="DM15" s="641"/>
      <c r="DN15" s="641"/>
      <c r="DO15" s="641"/>
      <c r="DP15" s="642"/>
      <c r="DQ15" s="646">
        <v>6939289</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34517</v>
      </c>
      <c r="S16" s="641"/>
      <c r="T16" s="641"/>
      <c r="U16" s="641"/>
      <c r="V16" s="641"/>
      <c r="W16" s="641"/>
      <c r="X16" s="641"/>
      <c r="Y16" s="642"/>
      <c r="Z16" s="677">
        <v>0</v>
      </c>
      <c r="AA16" s="677"/>
      <c r="AB16" s="677"/>
      <c r="AC16" s="677"/>
      <c r="AD16" s="678">
        <v>34517</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234</v>
      </c>
      <c r="BH16" s="641"/>
      <c r="BI16" s="641"/>
      <c r="BJ16" s="641"/>
      <c r="BK16" s="641"/>
      <c r="BL16" s="641"/>
      <c r="BM16" s="641"/>
      <c r="BN16" s="642"/>
      <c r="BO16" s="677" t="s">
        <v>179</v>
      </c>
      <c r="BP16" s="677"/>
      <c r="BQ16" s="677"/>
      <c r="BR16" s="677"/>
      <c r="BS16" s="646" t="s">
        <v>234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523070</v>
      </c>
      <c r="CS16" s="641"/>
      <c r="CT16" s="641"/>
      <c r="CU16" s="641"/>
      <c r="CV16" s="641"/>
      <c r="CW16" s="641"/>
      <c r="CX16" s="641"/>
      <c r="CY16" s="642"/>
      <c r="CZ16" s="677">
        <v>0.5</v>
      </c>
      <c r="DA16" s="677"/>
      <c r="DB16" s="677"/>
      <c r="DC16" s="677"/>
      <c r="DD16" s="646" t="s">
        <v>179</v>
      </c>
      <c r="DE16" s="641"/>
      <c r="DF16" s="641"/>
      <c r="DG16" s="641"/>
      <c r="DH16" s="641"/>
      <c r="DI16" s="641"/>
      <c r="DJ16" s="641"/>
      <c r="DK16" s="641"/>
      <c r="DL16" s="641"/>
      <c r="DM16" s="641"/>
      <c r="DN16" s="641"/>
      <c r="DO16" s="641"/>
      <c r="DP16" s="642"/>
      <c r="DQ16" s="646">
        <v>339511</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615627</v>
      </c>
      <c r="S17" s="641"/>
      <c r="T17" s="641"/>
      <c r="U17" s="641"/>
      <c r="V17" s="641"/>
      <c r="W17" s="641"/>
      <c r="X17" s="641"/>
      <c r="Y17" s="642"/>
      <c r="Z17" s="677">
        <v>0.6</v>
      </c>
      <c r="AA17" s="677"/>
      <c r="AB17" s="677"/>
      <c r="AC17" s="677"/>
      <c r="AD17" s="678">
        <v>615627</v>
      </c>
      <c r="AE17" s="678"/>
      <c r="AF17" s="678"/>
      <c r="AG17" s="678"/>
      <c r="AH17" s="678"/>
      <c r="AI17" s="678"/>
      <c r="AJ17" s="678"/>
      <c r="AK17" s="678"/>
      <c r="AL17" s="643">
        <v>1.1000000000000001</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234</v>
      </c>
      <c r="BH17" s="641"/>
      <c r="BI17" s="641"/>
      <c r="BJ17" s="641"/>
      <c r="BK17" s="641"/>
      <c r="BL17" s="641"/>
      <c r="BM17" s="641"/>
      <c r="BN17" s="642"/>
      <c r="BO17" s="677" t="s">
        <v>179</v>
      </c>
      <c r="BP17" s="677"/>
      <c r="BQ17" s="677"/>
      <c r="BR17" s="677"/>
      <c r="BS17" s="646" t="s">
        <v>179</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11685904</v>
      </c>
      <c r="CS17" s="641"/>
      <c r="CT17" s="641"/>
      <c r="CU17" s="641"/>
      <c r="CV17" s="641"/>
      <c r="CW17" s="641"/>
      <c r="CX17" s="641"/>
      <c r="CY17" s="642"/>
      <c r="CZ17" s="677">
        <v>11.9</v>
      </c>
      <c r="DA17" s="677"/>
      <c r="DB17" s="677"/>
      <c r="DC17" s="677"/>
      <c r="DD17" s="646" t="s">
        <v>179</v>
      </c>
      <c r="DE17" s="641"/>
      <c r="DF17" s="641"/>
      <c r="DG17" s="641"/>
      <c r="DH17" s="641"/>
      <c r="DI17" s="641"/>
      <c r="DJ17" s="641"/>
      <c r="DK17" s="641"/>
      <c r="DL17" s="641"/>
      <c r="DM17" s="641"/>
      <c r="DN17" s="641"/>
      <c r="DO17" s="641"/>
      <c r="DP17" s="642"/>
      <c r="DQ17" s="646">
        <v>11528259</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149767</v>
      </c>
      <c r="S18" s="641"/>
      <c r="T18" s="641"/>
      <c r="U18" s="641"/>
      <c r="V18" s="641"/>
      <c r="W18" s="641"/>
      <c r="X18" s="641"/>
      <c r="Y18" s="642"/>
      <c r="Z18" s="677">
        <v>0.1</v>
      </c>
      <c r="AA18" s="677"/>
      <c r="AB18" s="677"/>
      <c r="AC18" s="677"/>
      <c r="AD18" s="678">
        <v>149767</v>
      </c>
      <c r="AE18" s="678"/>
      <c r="AF18" s="678"/>
      <c r="AG18" s="678"/>
      <c r="AH18" s="678"/>
      <c r="AI18" s="678"/>
      <c r="AJ18" s="678"/>
      <c r="AK18" s="678"/>
      <c r="AL18" s="643">
        <v>0.3</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234</v>
      </c>
      <c r="BH18" s="641"/>
      <c r="BI18" s="641"/>
      <c r="BJ18" s="641"/>
      <c r="BK18" s="641"/>
      <c r="BL18" s="641"/>
      <c r="BM18" s="641"/>
      <c r="BN18" s="642"/>
      <c r="BO18" s="677" t="s">
        <v>234</v>
      </c>
      <c r="BP18" s="677"/>
      <c r="BQ18" s="677"/>
      <c r="BR18" s="677"/>
      <c r="BS18" s="646" t="s">
        <v>234</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v>8704</v>
      </c>
      <c r="CS18" s="641"/>
      <c r="CT18" s="641"/>
      <c r="CU18" s="641"/>
      <c r="CV18" s="641"/>
      <c r="CW18" s="641"/>
      <c r="CX18" s="641"/>
      <c r="CY18" s="642"/>
      <c r="CZ18" s="677">
        <v>0</v>
      </c>
      <c r="DA18" s="677"/>
      <c r="DB18" s="677"/>
      <c r="DC18" s="677"/>
      <c r="DD18" s="646" t="s">
        <v>234</v>
      </c>
      <c r="DE18" s="641"/>
      <c r="DF18" s="641"/>
      <c r="DG18" s="641"/>
      <c r="DH18" s="641"/>
      <c r="DI18" s="641"/>
      <c r="DJ18" s="641"/>
      <c r="DK18" s="641"/>
      <c r="DL18" s="641"/>
      <c r="DM18" s="641"/>
      <c r="DN18" s="641"/>
      <c r="DO18" s="641"/>
      <c r="DP18" s="642"/>
      <c r="DQ18" s="646">
        <v>8704</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16816</v>
      </c>
      <c r="S19" s="641"/>
      <c r="T19" s="641"/>
      <c r="U19" s="641"/>
      <c r="V19" s="641"/>
      <c r="W19" s="641"/>
      <c r="X19" s="641"/>
      <c r="Y19" s="642"/>
      <c r="Z19" s="677">
        <v>0</v>
      </c>
      <c r="AA19" s="677"/>
      <c r="AB19" s="677"/>
      <c r="AC19" s="677"/>
      <c r="AD19" s="678">
        <v>16816</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1108415</v>
      </c>
      <c r="BH19" s="641"/>
      <c r="BI19" s="641"/>
      <c r="BJ19" s="641"/>
      <c r="BK19" s="641"/>
      <c r="BL19" s="641"/>
      <c r="BM19" s="641"/>
      <c r="BN19" s="642"/>
      <c r="BO19" s="677">
        <v>3.6</v>
      </c>
      <c r="BP19" s="677"/>
      <c r="BQ19" s="677"/>
      <c r="BR19" s="677"/>
      <c r="BS19" s="646" t="s">
        <v>234</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179</v>
      </c>
      <c r="CS19" s="641"/>
      <c r="CT19" s="641"/>
      <c r="CU19" s="641"/>
      <c r="CV19" s="641"/>
      <c r="CW19" s="641"/>
      <c r="CX19" s="641"/>
      <c r="CY19" s="642"/>
      <c r="CZ19" s="677" t="s">
        <v>234</v>
      </c>
      <c r="DA19" s="677"/>
      <c r="DB19" s="677"/>
      <c r="DC19" s="677"/>
      <c r="DD19" s="646" t="s">
        <v>234</v>
      </c>
      <c r="DE19" s="641"/>
      <c r="DF19" s="641"/>
      <c r="DG19" s="641"/>
      <c r="DH19" s="641"/>
      <c r="DI19" s="641"/>
      <c r="DJ19" s="641"/>
      <c r="DK19" s="641"/>
      <c r="DL19" s="641"/>
      <c r="DM19" s="641"/>
      <c r="DN19" s="641"/>
      <c r="DO19" s="641"/>
      <c r="DP19" s="642"/>
      <c r="DQ19" s="646" t="s">
        <v>179</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4783</v>
      </c>
      <c r="S20" s="641"/>
      <c r="T20" s="641"/>
      <c r="U20" s="641"/>
      <c r="V20" s="641"/>
      <c r="W20" s="641"/>
      <c r="X20" s="641"/>
      <c r="Y20" s="642"/>
      <c r="Z20" s="677">
        <v>0</v>
      </c>
      <c r="AA20" s="677"/>
      <c r="AB20" s="677"/>
      <c r="AC20" s="677"/>
      <c r="AD20" s="678">
        <v>4783</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1108415</v>
      </c>
      <c r="BH20" s="641"/>
      <c r="BI20" s="641"/>
      <c r="BJ20" s="641"/>
      <c r="BK20" s="641"/>
      <c r="BL20" s="641"/>
      <c r="BM20" s="641"/>
      <c r="BN20" s="642"/>
      <c r="BO20" s="677">
        <v>3.6</v>
      </c>
      <c r="BP20" s="677"/>
      <c r="BQ20" s="677"/>
      <c r="BR20" s="677"/>
      <c r="BS20" s="646" t="s">
        <v>179</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97972706</v>
      </c>
      <c r="CS20" s="641"/>
      <c r="CT20" s="641"/>
      <c r="CU20" s="641"/>
      <c r="CV20" s="641"/>
      <c r="CW20" s="641"/>
      <c r="CX20" s="641"/>
      <c r="CY20" s="642"/>
      <c r="CZ20" s="677">
        <v>100</v>
      </c>
      <c r="DA20" s="677"/>
      <c r="DB20" s="677"/>
      <c r="DC20" s="677"/>
      <c r="DD20" s="646">
        <v>10927237</v>
      </c>
      <c r="DE20" s="641"/>
      <c r="DF20" s="641"/>
      <c r="DG20" s="641"/>
      <c r="DH20" s="641"/>
      <c r="DI20" s="641"/>
      <c r="DJ20" s="641"/>
      <c r="DK20" s="641"/>
      <c r="DL20" s="641"/>
      <c r="DM20" s="641"/>
      <c r="DN20" s="641"/>
      <c r="DO20" s="641"/>
      <c r="DP20" s="642"/>
      <c r="DQ20" s="646">
        <v>64506582</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444261</v>
      </c>
      <c r="S21" s="641"/>
      <c r="T21" s="641"/>
      <c r="U21" s="641"/>
      <c r="V21" s="641"/>
      <c r="W21" s="641"/>
      <c r="X21" s="641"/>
      <c r="Y21" s="642"/>
      <c r="Z21" s="677">
        <v>0.4</v>
      </c>
      <c r="AA21" s="677"/>
      <c r="AB21" s="677"/>
      <c r="AC21" s="677"/>
      <c r="AD21" s="678">
        <v>444261</v>
      </c>
      <c r="AE21" s="678"/>
      <c r="AF21" s="678"/>
      <c r="AG21" s="678"/>
      <c r="AH21" s="678"/>
      <c r="AI21" s="678"/>
      <c r="AJ21" s="678"/>
      <c r="AK21" s="678"/>
      <c r="AL21" s="643">
        <v>0.8</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33942</v>
      </c>
      <c r="BH21" s="641"/>
      <c r="BI21" s="641"/>
      <c r="BJ21" s="641"/>
      <c r="BK21" s="641"/>
      <c r="BL21" s="641"/>
      <c r="BM21" s="641"/>
      <c r="BN21" s="642"/>
      <c r="BO21" s="677">
        <v>0.1</v>
      </c>
      <c r="BP21" s="677"/>
      <c r="BQ21" s="677"/>
      <c r="BR21" s="677"/>
      <c r="BS21" s="646" t="s">
        <v>234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21626527</v>
      </c>
      <c r="S22" s="641"/>
      <c r="T22" s="641"/>
      <c r="U22" s="641"/>
      <c r="V22" s="641"/>
      <c r="W22" s="641"/>
      <c r="X22" s="641"/>
      <c r="Y22" s="642"/>
      <c r="Z22" s="677">
        <v>21.1</v>
      </c>
      <c r="AA22" s="677"/>
      <c r="AB22" s="677"/>
      <c r="AC22" s="677"/>
      <c r="AD22" s="678">
        <v>18398271</v>
      </c>
      <c r="AE22" s="678"/>
      <c r="AF22" s="678"/>
      <c r="AG22" s="678"/>
      <c r="AH22" s="678"/>
      <c r="AI22" s="678"/>
      <c r="AJ22" s="678"/>
      <c r="AK22" s="678"/>
      <c r="AL22" s="643">
        <v>33.799999999999997</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234</v>
      </c>
      <c r="BH22" s="641"/>
      <c r="BI22" s="641"/>
      <c r="BJ22" s="641"/>
      <c r="BK22" s="641"/>
      <c r="BL22" s="641"/>
      <c r="BM22" s="641"/>
      <c r="BN22" s="642"/>
      <c r="BO22" s="677" t="s">
        <v>179</v>
      </c>
      <c r="BP22" s="677"/>
      <c r="BQ22" s="677"/>
      <c r="BR22" s="677"/>
      <c r="BS22" s="646" t="s">
        <v>234</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18398271</v>
      </c>
      <c r="S23" s="641"/>
      <c r="T23" s="641"/>
      <c r="U23" s="641"/>
      <c r="V23" s="641"/>
      <c r="W23" s="641"/>
      <c r="X23" s="641"/>
      <c r="Y23" s="642"/>
      <c r="Z23" s="677">
        <v>18</v>
      </c>
      <c r="AA23" s="677"/>
      <c r="AB23" s="677"/>
      <c r="AC23" s="677"/>
      <c r="AD23" s="678">
        <v>18398271</v>
      </c>
      <c r="AE23" s="678"/>
      <c r="AF23" s="678"/>
      <c r="AG23" s="678"/>
      <c r="AH23" s="678"/>
      <c r="AI23" s="678"/>
      <c r="AJ23" s="678"/>
      <c r="AK23" s="678"/>
      <c r="AL23" s="643">
        <v>33.799999999999997</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1074473</v>
      </c>
      <c r="BH23" s="641"/>
      <c r="BI23" s="641"/>
      <c r="BJ23" s="641"/>
      <c r="BK23" s="641"/>
      <c r="BL23" s="641"/>
      <c r="BM23" s="641"/>
      <c r="BN23" s="642"/>
      <c r="BO23" s="677">
        <v>3.5</v>
      </c>
      <c r="BP23" s="677"/>
      <c r="BQ23" s="677"/>
      <c r="BR23" s="677"/>
      <c r="BS23" s="646" t="s">
        <v>179</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3218530</v>
      </c>
      <c r="S24" s="641"/>
      <c r="T24" s="641"/>
      <c r="U24" s="641"/>
      <c r="V24" s="641"/>
      <c r="W24" s="641"/>
      <c r="X24" s="641"/>
      <c r="Y24" s="642"/>
      <c r="Z24" s="677">
        <v>3.1</v>
      </c>
      <c r="AA24" s="677"/>
      <c r="AB24" s="677"/>
      <c r="AC24" s="677"/>
      <c r="AD24" s="678" t="s">
        <v>179</v>
      </c>
      <c r="AE24" s="678"/>
      <c r="AF24" s="678"/>
      <c r="AG24" s="678"/>
      <c r="AH24" s="678"/>
      <c r="AI24" s="678"/>
      <c r="AJ24" s="678"/>
      <c r="AK24" s="678"/>
      <c r="AL24" s="643" t="s">
        <v>179</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179</v>
      </c>
      <c r="BH24" s="641"/>
      <c r="BI24" s="641"/>
      <c r="BJ24" s="641"/>
      <c r="BK24" s="641"/>
      <c r="BL24" s="641"/>
      <c r="BM24" s="641"/>
      <c r="BN24" s="642"/>
      <c r="BO24" s="677" t="s">
        <v>179</v>
      </c>
      <c r="BP24" s="677"/>
      <c r="BQ24" s="677"/>
      <c r="BR24" s="677"/>
      <c r="BS24" s="646" t="s">
        <v>234</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42799221</v>
      </c>
      <c r="CS24" s="696"/>
      <c r="CT24" s="696"/>
      <c r="CU24" s="696"/>
      <c r="CV24" s="696"/>
      <c r="CW24" s="696"/>
      <c r="CX24" s="696"/>
      <c r="CY24" s="739"/>
      <c r="CZ24" s="740">
        <v>43.7</v>
      </c>
      <c r="DA24" s="711"/>
      <c r="DB24" s="711"/>
      <c r="DC24" s="743"/>
      <c r="DD24" s="738">
        <v>31251691</v>
      </c>
      <c r="DE24" s="696"/>
      <c r="DF24" s="696"/>
      <c r="DG24" s="696"/>
      <c r="DH24" s="696"/>
      <c r="DI24" s="696"/>
      <c r="DJ24" s="696"/>
      <c r="DK24" s="739"/>
      <c r="DL24" s="738">
        <v>30267821</v>
      </c>
      <c r="DM24" s="696"/>
      <c r="DN24" s="696"/>
      <c r="DO24" s="696"/>
      <c r="DP24" s="696"/>
      <c r="DQ24" s="696"/>
      <c r="DR24" s="696"/>
      <c r="DS24" s="696"/>
      <c r="DT24" s="696"/>
      <c r="DU24" s="696"/>
      <c r="DV24" s="739"/>
      <c r="DW24" s="740">
        <v>52.7</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v>9726</v>
      </c>
      <c r="S25" s="641"/>
      <c r="T25" s="641"/>
      <c r="U25" s="641"/>
      <c r="V25" s="641"/>
      <c r="W25" s="641"/>
      <c r="X25" s="641"/>
      <c r="Y25" s="642"/>
      <c r="Z25" s="677">
        <v>0</v>
      </c>
      <c r="AA25" s="677"/>
      <c r="AB25" s="677"/>
      <c r="AC25" s="677"/>
      <c r="AD25" s="678" t="s">
        <v>234</v>
      </c>
      <c r="AE25" s="678"/>
      <c r="AF25" s="678"/>
      <c r="AG25" s="678"/>
      <c r="AH25" s="678"/>
      <c r="AI25" s="678"/>
      <c r="AJ25" s="678"/>
      <c r="AK25" s="678"/>
      <c r="AL25" s="643" t="s">
        <v>234</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179</v>
      </c>
      <c r="BH25" s="641"/>
      <c r="BI25" s="641"/>
      <c r="BJ25" s="641"/>
      <c r="BK25" s="641"/>
      <c r="BL25" s="641"/>
      <c r="BM25" s="641"/>
      <c r="BN25" s="642"/>
      <c r="BO25" s="677" t="s">
        <v>234</v>
      </c>
      <c r="BP25" s="677"/>
      <c r="BQ25" s="677"/>
      <c r="BR25" s="677"/>
      <c r="BS25" s="646" t="s">
        <v>234</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16092978</v>
      </c>
      <c r="CS25" s="659"/>
      <c r="CT25" s="659"/>
      <c r="CU25" s="659"/>
      <c r="CV25" s="659"/>
      <c r="CW25" s="659"/>
      <c r="CX25" s="659"/>
      <c r="CY25" s="660"/>
      <c r="CZ25" s="643">
        <v>16.399999999999999</v>
      </c>
      <c r="DA25" s="661"/>
      <c r="DB25" s="661"/>
      <c r="DC25" s="662"/>
      <c r="DD25" s="646">
        <v>14546494</v>
      </c>
      <c r="DE25" s="659"/>
      <c r="DF25" s="659"/>
      <c r="DG25" s="659"/>
      <c r="DH25" s="659"/>
      <c r="DI25" s="659"/>
      <c r="DJ25" s="659"/>
      <c r="DK25" s="660"/>
      <c r="DL25" s="646">
        <v>13612777</v>
      </c>
      <c r="DM25" s="659"/>
      <c r="DN25" s="659"/>
      <c r="DO25" s="659"/>
      <c r="DP25" s="659"/>
      <c r="DQ25" s="659"/>
      <c r="DR25" s="659"/>
      <c r="DS25" s="659"/>
      <c r="DT25" s="659"/>
      <c r="DU25" s="659"/>
      <c r="DV25" s="660"/>
      <c r="DW25" s="643">
        <v>23.7</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58250806</v>
      </c>
      <c r="S26" s="641"/>
      <c r="T26" s="641"/>
      <c r="U26" s="641"/>
      <c r="V26" s="641"/>
      <c r="W26" s="641"/>
      <c r="X26" s="641"/>
      <c r="Y26" s="642"/>
      <c r="Z26" s="677">
        <v>56.9</v>
      </c>
      <c r="AA26" s="677"/>
      <c r="AB26" s="677"/>
      <c r="AC26" s="677"/>
      <c r="AD26" s="678">
        <v>53948077</v>
      </c>
      <c r="AE26" s="678"/>
      <c r="AF26" s="678"/>
      <c r="AG26" s="678"/>
      <c r="AH26" s="678"/>
      <c r="AI26" s="678"/>
      <c r="AJ26" s="678"/>
      <c r="AK26" s="678"/>
      <c r="AL26" s="643">
        <v>99.3</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179</v>
      </c>
      <c r="BH26" s="641"/>
      <c r="BI26" s="641"/>
      <c r="BJ26" s="641"/>
      <c r="BK26" s="641"/>
      <c r="BL26" s="641"/>
      <c r="BM26" s="641"/>
      <c r="BN26" s="642"/>
      <c r="BO26" s="677" t="s">
        <v>234</v>
      </c>
      <c r="BP26" s="677"/>
      <c r="BQ26" s="677"/>
      <c r="BR26" s="677"/>
      <c r="BS26" s="646" t="s">
        <v>179</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9519061</v>
      </c>
      <c r="CS26" s="641"/>
      <c r="CT26" s="641"/>
      <c r="CU26" s="641"/>
      <c r="CV26" s="641"/>
      <c r="CW26" s="641"/>
      <c r="CX26" s="641"/>
      <c r="CY26" s="642"/>
      <c r="CZ26" s="643">
        <v>9.6999999999999993</v>
      </c>
      <c r="DA26" s="661"/>
      <c r="DB26" s="661"/>
      <c r="DC26" s="662"/>
      <c r="DD26" s="646">
        <v>8778008</v>
      </c>
      <c r="DE26" s="641"/>
      <c r="DF26" s="641"/>
      <c r="DG26" s="641"/>
      <c r="DH26" s="641"/>
      <c r="DI26" s="641"/>
      <c r="DJ26" s="641"/>
      <c r="DK26" s="642"/>
      <c r="DL26" s="646" t="s">
        <v>234</v>
      </c>
      <c r="DM26" s="641"/>
      <c r="DN26" s="641"/>
      <c r="DO26" s="641"/>
      <c r="DP26" s="641"/>
      <c r="DQ26" s="641"/>
      <c r="DR26" s="641"/>
      <c r="DS26" s="641"/>
      <c r="DT26" s="641"/>
      <c r="DU26" s="641"/>
      <c r="DV26" s="642"/>
      <c r="DW26" s="643" t="s">
        <v>234</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21548</v>
      </c>
      <c r="S27" s="641"/>
      <c r="T27" s="641"/>
      <c r="U27" s="641"/>
      <c r="V27" s="641"/>
      <c r="W27" s="641"/>
      <c r="X27" s="641"/>
      <c r="Y27" s="642"/>
      <c r="Z27" s="677">
        <v>0</v>
      </c>
      <c r="AA27" s="677"/>
      <c r="AB27" s="677"/>
      <c r="AC27" s="677"/>
      <c r="AD27" s="678">
        <v>21548</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31032087</v>
      </c>
      <c r="BH27" s="641"/>
      <c r="BI27" s="641"/>
      <c r="BJ27" s="641"/>
      <c r="BK27" s="641"/>
      <c r="BL27" s="641"/>
      <c r="BM27" s="641"/>
      <c r="BN27" s="642"/>
      <c r="BO27" s="677">
        <v>100</v>
      </c>
      <c r="BP27" s="677"/>
      <c r="BQ27" s="677"/>
      <c r="BR27" s="677"/>
      <c r="BS27" s="646">
        <v>516366</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15020339</v>
      </c>
      <c r="CS27" s="659"/>
      <c r="CT27" s="659"/>
      <c r="CU27" s="659"/>
      <c r="CV27" s="659"/>
      <c r="CW27" s="659"/>
      <c r="CX27" s="659"/>
      <c r="CY27" s="660"/>
      <c r="CZ27" s="643">
        <v>15.3</v>
      </c>
      <c r="DA27" s="661"/>
      <c r="DB27" s="661"/>
      <c r="DC27" s="662"/>
      <c r="DD27" s="646">
        <v>5176938</v>
      </c>
      <c r="DE27" s="659"/>
      <c r="DF27" s="659"/>
      <c r="DG27" s="659"/>
      <c r="DH27" s="659"/>
      <c r="DI27" s="659"/>
      <c r="DJ27" s="659"/>
      <c r="DK27" s="660"/>
      <c r="DL27" s="646">
        <v>5132085</v>
      </c>
      <c r="DM27" s="659"/>
      <c r="DN27" s="659"/>
      <c r="DO27" s="659"/>
      <c r="DP27" s="659"/>
      <c r="DQ27" s="659"/>
      <c r="DR27" s="659"/>
      <c r="DS27" s="659"/>
      <c r="DT27" s="659"/>
      <c r="DU27" s="659"/>
      <c r="DV27" s="660"/>
      <c r="DW27" s="643">
        <v>8.9</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545882</v>
      </c>
      <c r="S28" s="641"/>
      <c r="T28" s="641"/>
      <c r="U28" s="641"/>
      <c r="V28" s="641"/>
      <c r="W28" s="641"/>
      <c r="X28" s="641"/>
      <c r="Y28" s="642"/>
      <c r="Z28" s="677">
        <v>0.5</v>
      </c>
      <c r="AA28" s="677"/>
      <c r="AB28" s="677"/>
      <c r="AC28" s="677"/>
      <c r="AD28" s="678">
        <v>988</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11685904</v>
      </c>
      <c r="CS28" s="641"/>
      <c r="CT28" s="641"/>
      <c r="CU28" s="641"/>
      <c r="CV28" s="641"/>
      <c r="CW28" s="641"/>
      <c r="CX28" s="641"/>
      <c r="CY28" s="642"/>
      <c r="CZ28" s="643">
        <v>11.9</v>
      </c>
      <c r="DA28" s="661"/>
      <c r="DB28" s="661"/>
      <c r="DC28" s="662"/>
      <c r="DD28" s="646">
        <v>11528259</v>
      </c>
      <c r="DE28" s="641"/>
      <c r="DF28" s="641"/>
      <c r="DG28" s="641"/>
      <c r="DH28" s="641"/>
      <c r="DI28" s="641"/>
      <c r="DJ28" s="641"/>
      <c r="DK28" s="642"/>
      <c r="DL28" s="646">
        <v>11522959</v>
      </c>
      <c r="DM28" s="641"/>
      <c r="DN28" s="641"/>
      <c r="DO28" s="641"/>
      <c r="DP28" s="641"/>
      <c r="DQ28" s="641"/>
      <c r="DR28" s="641"/>
      <c r="DS28" s="641"/>
      <c r="DT28" s="641"/>
      <c r="DU28" s="641"/>
      <c r="DV28" s="642"/>
      <c r="DW28" s="643">
        <v>20.100000000000001</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1277544</v>
      </c>
      <c r="S29" s="641"/>
      <c r="T29" s="641"/>
      <c r="U29" s="641"/>
      <c r="V29" s="641"/>
      <c r="W29" s="641"/>
      <c r="X29" s="641"/>
      <c r="Y29" s="642"/>
      <c r="Z29" s="677">
        <v>1.2</v>
      </c>
      <c r="AA29" s="677"/>
      <c r="AB29" s="677"/>
      <c r="AC29" s="677"/>
      <c r="AD29" s="678">
        <v>111091</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69</v>
      </c>
      <c r="CG29" s="674"/>
      <c r="CH29" s="674"/>
      <c r="CI29" s="674"/>
      <c r="CJ29" s="674"/>
      <c r="CK29" s="674"/>
      <c r="CL29" s="674"/>
      <c r="CM29" s="674"/>
      <c r="CN29" s="674"/>
      <c r="CO29" s="674"/>
      <c r="CP29" s="674"/>
      <c r="CQ29" s="675"/>
      <c r="CR29" s="640">
        <v>11684503</v>
      </c>
      <c r="CS29" s="659"/>
      <c r="CT29" s="659"/>
      <c r="CU29" s="659"/>
      <c r="CV29" s="659"/>
      <c r="CW29" s="659"/>
      <c r="CX29" s="659"/>
      <c r="CY29" s="660"/>
      <c r="CZ29" s="643">
        <v>11.9</v>
      </c>
      <c r="DA29" s="661"/>
      <c r="DB29" s="661"/>
      <c r="DC29" s="662"/>
      <c r="DD29" s="646">
        <v>11526858</v>
      </c>
      <c r="DE29" s="659"/>
      <c r="DF29" s="659"/>
      <c r="DG29" s="659"/>
      <c r="DH29" s="659"/>
      <c r="DI29" s="659"/>
      <c r="DJ29" s="659"/>
      <c r="DK29" s="660"/>
      <c r="DL29" s="646">
        <v>11521558</v>
      </c>
      <c r="DM29" s="659"/>
      <c r="DN29" s="659"/>
      <c r="DO29" s="659"/>
      <c r="DP29" s="659"/>
      <c r="DQ29" s="659"/>
      <c r="DR29" s="659"/>
      <c r="DS29" s="659"/>
      <c r="DT29" s="659"/>
      <c r="DU29" s="659"/>
      <c r="DV29" s="660"/>
      <c r="DW29" s="643">
        <v>20.100000000000001</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820781</v>
      </c>
      <c r="S30" s="641"/>
      <c r="T30" s="641"/>
      <c r="U30" s="641"/>
      <c r="V30" s="641"/>
      <c r="W30" s="641"/>
      <c r="X30" s="641"/>
      <c r="Y30" s="642"/>
      <c r="Z30" s="677">
        <v>0.8</v>
      </c>
      <c r="AA30" s="677"/>
      <c r="AB30" s="677"/>
      <c r="AC30" s="677"/>
      <c r="AD30" s="678">
        <v>1629</v>
      </c>
      <c r="AE30" s="678"/>
      <c r="AF30" s="678"/>
      <c r="AG30" s="678"/>
      <c r="AH30" s="678"/>
      <c r="AI30" s="678"/>
      <c r="AJ30" s="678"/>
      <c r="AK30" s="678"/>
      <c r="AL30" s="643">
        <v>0</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11040451</v>
      </c>
      <c r="CS30" s="641"/>
      <c r="CT30" s="641"/>
      <c r="CU30" s="641"/>
      <c r="CV30" s="641"/>
      <c r="CW30" s="641"/>
      <c r="CX30" s="641"/>
      <c r="CY30" s="642"/>
      <c r="CZ30" s="643">
        <v>11.3</v>
      </c>
      <c r="DA30" s="661"/>
      <c r="DB30" s="661"/>
      <c r="DC30" s="662"/>
      <c r="DD30" s="646">
        <v>10891028</v>
      </c>
      <c r="DE30" s="641"/>
      <c r="DF30" s="641"/>
      <c r="DG30" s="641"/>
      <c r="DH30" s="641"/>
      <c r="DI30" s="641"/>
      <c r="DJ30" s="641"/>
      <c r="DK30" s="642"/>
      <c r="DL30" s="646">
        <v>10885728</v>
      </c>
      <c r="DM30" s="641"/>
      <c r="DN30" s="641"/>
      <c r="DO30" s="641"/>
      <c r="DP30" s="641"/>
      <c r="DQ30" s="641"/>
      <c r="DR30" s="641"/>
      <c r="DS30" s="641"/>
      <c r="DT30" s="641"/>
      <c r="DU30" s="641"/>
      <c r="DV30" s="642"/>
      <c r="DW30" s="643">
        <v>19</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10132129</v>
      </c>
      <c r="S31" s="641"/>
      <c r="T31" s="641"/>
      <c r="U31" s="641"/>
      <c r="V31" s="641"/>
      <c r="W31" s="641"/>
      <c r="X31" s="641"/>
      <c r="Y31" s="642"/>
      <c r="Z31" s="677">
        <v>9.9</v>
      </c>
      <c r="AA31" s="677"/>
      <c r="AB31" s="677"/>
      <c r="AC31" s="677"/>
      <c r="AD31" s="678" t="s">
        <v>234</v>
      </c>
      <c r="AE31" s="678"/>
      <c r="AF31" s="678"/>
      <c r="AG31" s="678"/>
      <c r="AH31" s="678"/>
      <c r="AI31" s="678"/>
      <c r="AJ31" s="678"/>
      <c r="AK31" s="678"/>
      <c r="AL31" s="643" t="s">
        <v>179</v>
      </c>
      <c r="AM31" s="644"/>
      <c r="AN31" s="644"/>
      <c r="AO31" s="679"/>
      <c r="AP31" s="716" t="s">
        <v>310</v>
      </c>
      <c r="AQ31" s="717"/>
      <c r="AR31" s="717"/>
      <c r="AS31" s="717"/>
      <c r="AT31" s="722" t="s">
        <v>311</v>
      </c>
      <c r="AU31" s="231"/>
      <c r="AV31" s="231"/>
      <c r="AW31" s="231"/>
      <c r="AX31" s="706" t="s">
        <v>187</v>
      </c>
      <c r="AY31" s="707"/>
      <c r="AZ31" s="707"/>
      <c r="BA31" s="707"/>
      <c r="BB31" s="707"/>
      <c r="BC31" s="707"/>
      <c r="BD31" s="707"/>
      <c r="BE31" s="707"/>
      <c r="BF31" s="708"/>
      <c r="BG31" s="709">
        <v>99.3</v>
      </c>
      <c r="BH31" s="710"/>
      <c r="BI31" s="710"/>
      <c r="BJ31" s="710"/>
      <c r="BK31" s="710"/>
      <c r="BL31" s="710"/>
      <c r="BM31" s="711">
        <v>96.6</v>
      </c>
      <c r="BN31" s="710"/>
      <c r="BO31" s="710"/>
      <c r="BP31" s="710"/>
      <c r="BQ31" s="712"/>
      <c r="BR31" s="709">
        <v>99.2</v>
      </c>
      <c r="BS31" s="710"/>
      <c r="BT31" s="710"/>
      <c r="BU31" s="710"/>
      <c r="BV31" s="710"/>
      <c r="BW31" s="710"/>
      <c r="BX31" s="711">
        <v>96.5</v>
      </c>
      <c r="BY31" s="710"/>
      <c r="BZ31" s="710"/>
      <c r="CA31" s="710"/>
      <c r="CB31" s="712"/>
      <c r="CD31" s="727"/>
      <c r="CE31" s="728"/>
      <c r="CF31" s="673" t="s">
        <v>312</v>
      </c>
      <c r="CG31" s="674"/>
      <c r="CH31" s="674"/>
      <c r="CI31" s="674"/>
      <c r="CJ31" s="674"/>
      <c r="CK31" s="674"/>
      <c r="CL31" s="674"/>
      <c r="CM31" s="674"/>
      <c r="CN31" s="674"/>
      <c r="CO31" s="674"/>
      <c r="CP31" s="674"/>
      <c r="CQ31" s="675"/>
      <c r="CR31" s="640">
        <v>644052</v>
      </c>
      <c r="CS31" s="659"/>
      <c r="CT31" s="659"/>
      <c r="CU31" s="659"/>
      <c r="CV31" s="659"/>
      <c r="CW31" s="659"/>
      <c r="CX31" s="659"/>
      <c r="CY31" s="660"/>
      <c r="CZ31" s="643">
        <v>0.7</v>
      </c>
      <c r="DA31" s="661"/>
      <c r="DB31" s="661"/>
      <c r="DC31" s="662"/>
      <c r="DD31" s="646">
        <v>635830</v>
      </c>
      <c r="DE31" s="659"/>
      <c r="DF31" s="659"/>
      <c r="DG31" s="659"/>
      <c r="DH31" s="659"/>
      <c r="DI31" s="659"/>
      <c r="DJ31" s="659"/>
      <c r="DK31" s="660"/>
      <c r="DL31" s="646">
        <v>635830</v>
      </c>
      <c r="DM31" s="659"/>
      <c r="DN31" s="659"/>
      <c r="DO31" s="659"/>
      <c r="DP31" s="659"/>
      <c r="DQ31" s="659"/>
      <c r="DR31" s="659"/>
      <c r="DS31" s="659"/>
      <c r="DT31" s="659"/>
      <c r="DU31" s="659"/>
      <c r="DV31" s="660"/>
      <c r="DW31" s="643">
        <v>1.1000000000000001</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v>29181</v>
      </c>
      <c r="S32" s="641"/>
      <c r="T32" s="641"/>
      <c r="U32" s="641"/>
      <c r="V32" s="641"/>
      <c r="W32" s="641"/>
      <c r="X32" s="641"/>
      <c r="Y32" s="642"/>
      <c r="Z32" s="677">
        <v>0</v>
      </c>
      <c r="AA32" s="677"/>
      <c r="AB32" s="677"/>
      <c r="AC32" s="677"/>
      <c r="AD32" s="678">
        <v>29181</v>
      </c>
      <c r="AE32" s="678"/>
      <c r="AF32" s="678"/>
      <c r="AG32" s="678"/>
      <c r="AH32" s="678"/>
      <c r="AI32" s="678"/>
      <c r="AJ32" s="678"/>
      <c r="AK32" s="678"/>
      <c r="AL32" s="643">
        <v>0.1</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99.4</v>
      </c>
      <c r="BH32" s="659"/>
      <c r="BI32" s="659"/>
      <c r="BJ32" s="659"/>
      <c r="BK32" s="659"/>
      <c r="BL32" s="659"/>
      <c r="BM32" s="644">
        <v>97.1</v>
      </c>
      <c r="BN32" s="705"/>
      <c r="BO32" s="705"/>
      <c r="BP32" s="705"/>
      <c r="BQ32" s="683"/>
      <c r="BR32" s="713">
        <v>99.3</v>
      </c>
      <c r="BS32" s="659"/>
      <c r="BT32" s="659"/>
      <c r="BU32" s="659"/>
      <c r="BV32" s="659"/>
      <c r="BW32" s="659"/>
      <c r="BX32" s="644">
        <v>96.9</v>
      </c>
      <c r="BY32" s="705"/>
      <c r="BZ32" s="705"/>
      <c r="CA32" s="705"/>
      <c r="CB32" s="683"/>
      <c r="CD32" s="729"/>
      <c r="CE32" s="730"/>
      <c r="CF32" s="673" t="s">
        <v>316</v>
      </c>
      <c r="CG32" s="674"/>
      <c r="CH32" s="674"/>
      <c r="CI32" s="674"/>
      <c r="CJ32" s="674"/>
      <c r="CK32" s="674"/>
      <c r="CL32" s="674"/>
      <c r="CM32" s="674"/>
      <c r="CN32" s="674"/>
      <c r="CO32" s="674"/>
      <c r="CP32" s="674"/>
      <c r="CQ32" s="675"/>
      <c r="CR32" s="640">
        <v>1401</v>
      </c>
      <c r="CS32" s="641"/>
      <c r="CT32" s="641"/>
      <c r="CU32" s="641"/>
      <c r="CV32" s="641"/>
      <c r="CW32" s="641"/>
      <c r="CX32" s="641"/>
      <c r="CY32" s="642"/>
      <c r="CZ32" s="643">
        <v>0</v>
      </c>
      <c r="DA32" s="661"/>
      <c r="DB32" s="661"/>
      <c r="DC32" s="662"/>
      <c r="DD32" s="646">
        <v>1401</v>
      </c>
      <c r="DE32" s="641"/>
      <c r="DF32" s="641"/>
      <c r="DG32" s="641"/>
      <c r="DH32" s="641"/>
      <c r="DI32" s="641"/>
      <c r="DJ32" s="641"/>
      <c r="DK32" s="642"/>
      <c r="DL32" s="646">
        <v>1401</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6199198</v>
      </c>
      <c r="S33" s="641"/>
      <c r="T33" s="641"/>
      <c r="U33" s="641"/>
      <c r="V33" s="641"/>
      <c r="W33" s="641"/>
      <c r="X33" s="641"/>
      <c r="Y33" s="642"/>
      <c r="Z33" s="677">
        <v>6.1</v>
      </c>
      <c r="AA33" s="677"/>
      <c r="AB33" s="677"/>
      <c r="AC33" s="677"/>
      <c r="AD33" s="678" t="s">
        <v>179</v>
      </c>
      <c r="AE33" s="678"/>
      <c r="AF33" s="678"/>
      <c r="AG33" s="678"/>
      <c r="AH33" s="678"/>
      <c r="AI33" s="678"/>
      <c r="AJ33" s="678"/>
      <c r="AK33" s="678"/>
      <c r="AL33" s="643" t="s">
        <v>234</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99.2</v>
      </c>
      <c r="BH33" s="625"/>
      <c r="BI33" s="625"/>
      <c r="BJ33" s="625"/>
      <c r="BK33" s="625"/>
      <c r="BL33" s="625"/>
      <c r="BM33" s="668">
        <v>96</v>
      </c>
      <c r="BN33" s="625"/>
      <c r="BO33" s="625"/>
      <c r="BP33" s="625"/>
      <c r="BQ33" s="689"/>
      <c r="BR33" s="704">
        <v>99.1</v>
      </c>
      <c r="BS33" s="625"/>
      <c r="BT33" s="625"/>
      <c r="BU33" s="625"/>
      <c r="BV33" s="625"/>
      <c r="BW33" s="625"/>
      <c r="BX33" s="668">
        <v>96</v>
      </c>
      <c r="BY33" s="625"/>
      <c r="BZ33" s="625"/>
      <c r="CA33" s="625"/>
      <c r="CB33" s="689"/>
      <c r="CD33" s="673" t="s">
        <v>319</v>
      </c>
      <c r="CE33" s="674"/>
      <c r="CF33" s="674"/>
      <c r="CG33" s="674"/>
      <c r="CH33" s="674"/>
      <c r="CI33" s="674"/>
      <c r="CJ33" s="674"/>
      <c r="CK33" s="674"/>
      <c r="CL33" s="674"/>
      <c r="CM33" s="674"/>
      <c r="CN33" s="674"/>
      <c r="CO33" s="674"/>
      <c r="CP33" s="674"/>
      <c r="CQ33" s="675"/>
      <c r="CR33" s="640">
        <v>43723178</v>
      </c>
      <c r="CS33" s="659"/>
      <c r="CT33" s="659"/>
      <c r="CU33" s="659"/>
      <c r="CV33" s="659"/>
      <c r="CW33" s="659"/>
      <c r="CX33" s="659"/>
      <c r="CY33" s="660"/>
      <c r="CZ33" s="643">
        <v>44.6</v>
      </c>
      <c r="DA33" s="661"/>
      <c r="DB33" s="661"/>
      <c r="DC33" s="662"/>
      <c r="DD33" s="646">
        <v>30835199</v>
      </c>
      <c r="DE33" s="659"/>
      <c r="DF33" s="659"/>
      <c r="DG33" s="659"/>
      <c r="DH33" s="659"/>
      <c r="DI33" s="659"/>
      <c r="DJ33" s="659"/>
      <c r="DK33" s="660"/>
      <c r="DL33" s="646">
        <v>24169535</v>
      </c>
      <c r="DM33" s="659"/>
      <c r="DN33" s="659"/>
      <c r="DO33" s="659"/>
      <c r="DP33" s="659"/>
      <c r="DQ33" s="659"/>
      <c r="DR33" s="659"/>
      <c r="DS33" s="659"/>
      <c r="DT33" s="659"/>
      <c r="DU33" s="659"/>
      <c r="DV33" s="660"/>
      <c r="DW33" s="643">
        <v>42.1</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476858</v>
      </c>
      <c r="S34" s="641"/>
      <c r="T34" s="641"/>
      <c r="U34" s="641"/>
      <c r="V34" s="641"/>
      <c r="W34" s="641"/>
      <c r="X34" s="641"/>
      <c r="Y34" s="642"/>
      <c r="Z34" s="677">
        <v>0.5</v>
      </c>
      <c r="AA34" s="677"/>
      <c r="AB34" s="677"/>
      <c r="AC34" s="677"/>
      <c r="AD34" s="678">
        <v>168246</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12723457</v>
      </c>
      <c r="CS34" s="641"/>
      <c r="CT34" s="641"/>
      <c r="CU34" s="641"/>
      <c r="CV34" s="641"/>
      <c r="CW34" s="641"/>
      <c r="CX34" s="641"/>
      <c r="CY34" s="642"/>
      <c r="CZ34" s="643">
        <v>13</v>
      </c>
      <c r="DA34" s="661"/>
      <c r="DB34" s="661"/>
      <c r="DC34" s="662"/>
      <c r="DD34" s="646">
        <v>9301025</v>
      </c>
      <c r="DE34" s="641"/>
      <c r="DF34" s="641"/>
      <c r="DG34" s="641"/>
      <c r="DH34" s="641"/>
      <c r="DI34" s="641"/>
      <c r="DJ34" s="641"/>
      <c r="DK34" s="642"/>
      <c r="DL34" s="646">
        <v>7985169</v>
      </c>
      <c r="DM34" s="641"/>
      <c r="DN34" s="641"/>
      <c r="DO34" s="641"/>
      <c r="DP34" s="641"/>
      <c r="DQ34" s="641"/>
      <c r="DR34" s="641"/>
      <c r="DS34" s="641"/>
      <c r="DT34" s="641"/>
      <c r="DU34" s="641"/>
      <c r="DV34" s="642"/>
      <c r="DW34" s="643">
        <v>13.9</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36639</v>
      </c>
      <c r="S35" s="641"/>
      <c r="T35" s="641"/>
      <c r="U35" s="641"/>
      <c r="V35" s="641"/>
      <c r="W35" s="641"/>
      <c r="X35" s="641"/>
      <c r="Y35" s="642"/>
      <c r="Z35" s="677">
        <v>0</v>
      </c>
      <c r="AA35" s="677"/>
      <c r="AB35" s="677"/>
      <c r="AC35" s="677"/>
      <c r="AD35" s="678" t="s">
        <v>179</v>
      </c>
      <c r="AE35" s="678"/>
      <c r="AF35" s="678"/>
      <c r="AG35" s="678"/>
      <c r="AH35" s="678"/>
      <c r="AI35" s="678"/>
      <c r="AJ35" s="678"/>
      <c r="AK35" s="678"/>
      <c r="AL35" s="643" t="s">
        <v>179</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2841202</v>
      </c>
      <c r="CS35" s="659"/>
      <c r="CT35" s="659"/>
      <c r="CU35" s="659"/>
      <c r="CV35" s="659"/>
      <c r="CW35" s="659"/>
      <c r="CX35" s="659"/>
      <c r="CY35" s="660"/>
      <c r="CZ35" s="643">
        <v>2.9</v>
      </c>
      <c r="DA35" s="661"/>
      <c r="DB35" s="661"/>
      <c r="DC35" s="662"/>
      <c r="DD35" s="646">
        <v>2416024</v>
      </c>
      <c r="DE35" s="659"/>
      <c r="DF35" s="659"/>
      <c r="DG35" s="659"/>
      <c r="DH35" s="659"/>
      <c r="DI35" s="659"/>
      <c r="DJ35" s="659"/>
      <c r="DK35" s="660"/>
      <c r="DL35" s="646">
        <v>2351755</v>
      </c>
      <c r="DM35" s="659"/>
      <c r="DN35" s="659"/>
      <c r="DO35" s="659"/>
      <c r="DP35" s="659"/>
      <c r="DQ35" s="659"/>
      <c r="DR35" s="659"/>
      <c r="DS35" s="659"/>
      <c r="DT35" s="659"/>
      <c r="DU35" s="659"/>
      <c r="DV35" s="660"/>
      <c r="DW35" s="643">
        <v>4.0999999999999996</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3005182</v>
      </c>
      <c r="S36" s="641"/>
      <c r="T36" s="641"/>
      <c r="U36" s="641"/>
      <c r="V36" s="641"/>
      <c r="W36" s="641"/>
      <c r="X36" s="641"/>
      <c r="Y36" s="642"/>
      <c r="Z36" s="677">
        <v>2.9</v>
      </c>
      <c r="AA36" s="677"/>
      <c r="AB36" s="677"/>
      <c r="AC36" s="677"/>
      <c r="AD36" s="678" t="s">
        <v>234</v>
      </c>
      <c r="AE36" s="678"/>
      <c r="AF36" s="678"/>
      <c r="AG36" s="678"/>
      <c r="AH36" s="678"/>
      <c r="AI36" s="678"/>
      <c r="AJ36" s="678"/>
      <c r="AK36" s="678"/>
      <c r="AL36" s="643" t="s">
        <v>179</v>
      </c>
      <c r="AM36" s="644"/>
      <c r="AN36" s="644"/>
      <c r="AO36" s="679"/>
      <c r="AP36" s="235"/>
      <c r="AQ36" s="692" t="s">
        <v>327</v>
      </c>
      <c r="AR36" s="693"/>
      <c r="AS36" s="693"/>
      <c r="AT36" s="693"/>
      <c r="AU36" s="693"/>
      <c r="AV36" s="693"/>
      <c r="AW36" s="693"/>
      <c r="AX36" s="693"/>
      <c r="AY36" s="694"/>
      <c r="AZ36" s="695">
        <v>12052596</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183232</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10961448</v>
      </c>
      <c r="CS36" s="641"/>
      <c r="CT36" s="641"/>
      <c r="CU36" s="641"/>
      <c r="CV36" s="641"/>
      <c r="CW36" s="641"/>
      <c r="CX36" s="641"/>
      <c r="CY36" s="642"/>
      <c r="CZ36" s="643">
        <v>11.2</v>
      </c>
      <c r="DA36" s="661"/>
      <c r="DB36" s="661"/>
      <c r="DC36" s="662"/>
      <c r="DD36" s="646">
        <v>5912611</v>
      </c>
      <c r="DE36" s="641"/>
      <c r="DF36" s="641"/>
      <c r="DG36" s="641"/>
      <c r="DH36" s="641"/>
      <c r="DI36" s="641"/>
      <c r="DJ36" s="641"/>
      <c r="DK36" s="642"/>
      <c r="DL36" s="646">
        <v>3864535</v>
      </c>
      <c r="DM36" s="641"/>
      <c r="DN36" s="641"/>
      <c r="DO36" s="641"/>
      <c r="DP36" s="641"/>
      <c r="DQ36" s="641"/>
      <c r="DR36" s="641"/>
      <c r="DS36" s="641"/>
      <c r="DT36" s="641"/>
      <c r="DU36" s="641"/>
      <c r="DV36" s="642"/>
      <c r="DW36" s="643">
        <v>6.7</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4056533</v>
      </c>
      <c r="S37" s="641"/>
      <c r="T37" s="641"/>
      <c r="U37" s="641"/>
      <c r="V37" s="641"/>
      <c r="W37" s="641"/>
      <c r="X37" s="641"/>
      <c r="Y37" s="642"/>
      <c r="Z37" s="677">
        <v>4</v>
      </c>
      <c r="AA37" s="677"/>
      <c r="AB37" s="677"/>
      <c r="AC37" s="677"/>
      <c r="AD37" s="678" t="s">
        <v>179</v>
      </c>
      <c r="AE37" s="678"/>
      <c r="AF37" s="678"/>
      <c r="AG37" s="678"/>
      <c r="AH37" s="678"/>
      <c r="AI37" s="678"/>
      <c r="AJ37" s="678"/>
      <c r="AK37" s="678"/>
      <c r="AL37" s="643" t="s">
        <v>179</v>
      </c>
      <c r="AM37" s="644"/>
      <c r="AN37" s="644"/>
      <c r="AO37" s="679"/>
      <c r="AQ37" s="680" t="s">
        <v>331</v>
      </c>
      <c r="AR37" s="681"/>
      <c r="AS37" s="681"/>
      <c r="AT37" s="681"/>
      <c r="AU37" s="681"/>
      <c r="AV37" s="681"/>
      <c r="AW37" s="681"/>
      <c r="AX37" s="681"/>
      <c r="AY37" s="682"/>
      <c r="AZ37" s="640">
        <v>4419158</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7832</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5313236</v>
      </c>
      <c r="CS37" s="659"/>
      <c r="CT37" s="659"/>
      <c r="CU37" s="659"/>
      <c r="CV37" s="659"/>
      <c r="CW37" s="659"/>
      <c r="CX37" s="659"/>
      <c r="CY37" s="660"/>
      <c r="CZ37" s="643">
        <v>5.4</v>
      </c>
      <c r="DA37" s="661"/>
      <c r="DB37" s="661"/>
      <c r="DC37" s="662"/>
      <c r="DD37" s="646">
        <v>2351403</v>
      </c>
      <c r="DE37" s="659"/>
      <c r="DF37" s="659"/>
      <c r="DG37" s="659"/>
      <c r="DH37" s="659"/>
      <c r="DI37" s="659"/>
      <c r="DJ37" s="659"/>
      <c r="DK37" s="660"/>
      <c r="DL37" s="646">
        <v>2172208</v>
      </c>
      <c r="DM37" s="659"/>
      <c r="DN37" s="659"/>
      <c r="DO37" s="659"/>
      <c r="DP37" s="659"/>
      <c r="DQ37" s="659"/>
      <c r="DR37" s="659"/>
      <c r="DS37" s="659"/>
      <c r="DT37" s="659"/>
      <c r="DU37" s="659"/>
      <c r="DV37" s="660"/>
      <c r="DW37" s="643">
        <v>3.8</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5242080</v>
      </c>
      <c r="S38" s="641"/>
      <c r="T38" s="641"/>
      <c r="U38" s="641"/>
      <c r="V38" s="641"/>
      <c r="W38" s="641"/>
      <c r="X38" s="641"/>
      <c r="Y38" s="642"/>
      <c r="Z38" s="677">
        <v>5.0999999999999996</v>
      </c>
      <c r="AA38" s="677"/>
      <c r="AB38" s="677"/>
      <c r="AC38" s="677"/>
      <c r="AD38" s="678">
        <v>74489</v>
      </c>
      <c r="AE38" s="678"/>
      <c r="AF38" s="678"/>
      <c r="AG38" s="678"/>
      <c r="AH38" s="678"/>
      <c r="AI38" s="678"/>
      <c r="AJ38" s="678"/>
      <c r="AK38" s="678"/>
      <c r="AL38" s="643">
        <v>0.1</v>
      </c>
      <c r="AM38" s="644"/>
      <c r="AN38" s="644"/>
      <c r="AO38" s="679"/>
      <c r="AQ38" s="680" t="s">
        <v>335</v>
      </c>
      <c r="AR38" s="681"/>
      <c r="AS38" s="681"/>
      <c r="AT38" s="681"/>
      <c r="AU38" s="681"/>
      <c r="AV38" s="681"/>
      <c r="AW38" s="681"/>
      <c r="AX38" s="681"/>
      <c r="AY38" s="682"/>
      <c r="AZ38" s="640">
        <v>324001</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23171</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11432180</v>
      </c>
      <c r="CS38" s="641"/>
      <c r="CT38" s="641"/>
      <c r="CU38" s="641"/>
      <c r="CV38" s="641"/>
      <c r="CW38" s="641"/>
      <c r="CX38" s="641"/>
      <c r="CY38" s="642"/>
      <c r="CZ38" s="643">
        <v>11.7</v>
      </c>
      <c r="DA38" s="661"/>
      <c r="DB38" s="661"/>
      <c r="DC38" s="662"/>
      <c r="DD38" s="646">
        <v>10383089</v>
      </c>
      <c r="DE38" s="641"/>
      <c r="DF38" s="641"/>
      <c r="DG38" s="641"/>
      <c r="DH38" s="641"/>
      <c r="DI38" s="641"/>
      <c r="DJ38" s="641"/>
      <c r="DK38" s="642"/>
      <c r="DL38" s="646">
        <v>9857371</v>
      </c>
      <c r="DM38" s="641"/>
      <c r="DN38" s="641"/>
      <c r="DO38" s="641"/>
      <c r="DP38" s="641"/>
      <c r="DQ38" s="641"/>
      <c r="DR38" s="641"/>
      <c r="DS38" s="641"/>
      <c r="DT38" s="641"/>
      <c r="DU38" s="641"/>
      <c r="DV38" s="642"/>
      <c r="DW38" s="643">
        <v>17.2</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12284400</v>
      </c>
      <c r="S39" s="641"/>
      <c r="T39" s="641"/>
      <c r="U39" s="641"/>
      <c r="V39" s="641"/>
      <c r="W39" s="641"/>
      <c r="X39" s="641"/>
      <c r="Y39" s="642"/>
      <c r="Z39" s="677">
        <v>12</v>
      </c>
      <c r="AA39" s="677"/>
      <c r="AB39" s="677"/>
      <c r="AC39" s="677"/>
      <c r="AD39" s="678" t="s">
        <v>234</v>
      </c>
      <c r="AE39" s="678"/>
      <c r="AF39" s="678"/>
      <c r="AG39" s="678"/>
      <c r="AH39" s="678"/>
      <c r="AI39" s="678"/>
      <c r="AJ39" s="678"/>
      <c r="AK39" s="678"/>
      <c r="AL39" s="643" t="s">
        <v>234</v>
      </c>
      <c r="AM39" s="644"/>
      <c r="AN39" s="644"/>
      <c r="AO39" s="679"/>
      <c r="AQ39" s="680" t="s">
        <v>339</v>
      </c>
      <c r="AR39" s="681"/>
      <c r="AS39" s="681"/>
      <c r="AT39" s="681"/>
      <c r="AU39" s="681"/>
      <c r="AV39" s="681"/>
      <c r="AW39" s="681"/>
      <c r="AX39" s="681"/>
      <c r="AY39" s="682"/>
      <c r="AZ39" s="640">
        <v>290391</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35531</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2890472</v>
      </c>
      <c r="CS39" s="659"/>
      <c r="CT39" s="659"/>
      <c r="CU39" s="659"/>
      <c r="CV39" s="659"/>
      <c r="CW39" s="659"/>
      <c r="CX39" s="659"/>
      <c r="CY39" s="660"/>
      <c r="CZ39" s="643">
        <v>3</v>
      </c>
      <c r="DA39" s="661"/>
      <c r="DB39" s="661"/>
      <c r="DC39" s="662"/>
      <c r="DD39" s="646">
        <v>2711745</v>
      </c>
      <c r="DE39" s="659"/>
      <c r="DF39" s="659"/>
      <c r="DG39" s="659"/>
      <c r="DH39" s="659"/>
      <c r="DI39" s="659"/>
      <c r="DJ39" s="659"/>
      <c r="DK39" s="660"/>
      <c r="DL39" s="646" t="s">
        <v>234</v>
      </c>
      <c r="DM39" s="659"/>
      <c r="DN39" s="659"/>
      <c r="DO39" s="659"/>
      <c r="DP39" s="659"/>
      <c r="DQ39" s="659"/>
      <c r="DR39" s="659"/>
      <c r="DS39" s="659"/>
      <c r="DT39" s="659"/>
      <c r="DU39" s="659"/>
      <c r="DV39" s="660"/>
      <c r="DW39" s="643" t="s">
        <v>234</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234</v>
      </c>
      <c r="S40" s="641"/>
      <c r="T40" s="641"/>
      <c r="U40" s="641"/>
      <c r="V40" s="641"/>
      <c r="W40" s="641"/>
      <c r="X40" s="641"/>
      <c r="Y40" s="642"/>
      <c r="Z40" s="677" t="s">
        <v>234</v>
      </c>
      <c r="AA40" s="677"/>
      <c r="AB40" s="677"/>
      <c r="AC40" s="677"/>
      <c r="AD40" s="678" t="s">
        <v>234</v>
      </c>
      <c r="AE40" s="678"/>
      <c r="AF40" s="678"/>
      <c r="AG40" s="678"/>
      <c r="AH40" s="678"/>
      <c r="AI40" s="678"/>
      <c r="AJ40" s="678"/>
      <c r="AK40" s="678"/>
      <c r="AL40" s="643" t="s">
        <v>234</v>
      </c>
      <c r="AM40" s="644"/>
      <c r="AN40" s="644"/>
      <c r="AO40" s="679"/>
      <c r="AQ40" s="680" t="s">
        <v>343</v>
      </c>
      <c r="AR40" s="681"/>
      <c r="AS40" s="681"/>
      <c r="AT40" s="681"/>
      <c r="AU40" s="681"/>
      <c r="AV40" s="681"/>
      <c r="AW40" s="681"/>
      <c r="AX40" s="681"/>
      <c r="AY40" s="682"/>
      <c r="AZ40" s="640">
        <v>23387</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91</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2874419</v>
      </c>
      <c r="CS40" s="641"/>
      <c r="CT40" s="641"/>
      <c r="CU40" s="641"/>
      <c r="CV40" s="641"/>
      <c r="CW40" s="641"/>
      <c r="CX40" s="641"/>
      <c r="CY40" s="642"/>
      <c r="CZ40" s="643">
        <v>2.9</v>
      </c>
      <c r="DA40" s="661"/>
      <c r="DB40" s="661"/>
      <c r="DC40" s="662"/>
      <c r="DD40" s="646">
        <v>110705</v>
      </c>
      <c r="DE40" s="641"/>
      <c r="DF40" s="641"/>
      <c r="DG40" s="641"/>
      <c r="DH40" s="641"/>
      <c r="DI40" s="641"/>
      <c r="DJ40" s="641"/>
      <c r="DK40" s="642"/>
      <c r="DL40" s="646">
        <v>110705</v>
      </c>
      <c r="DM40" s="641"/>
      <c r="DN40" s="641"/>
      <c r="DO40" s="641"/>
      <c r="DP40" s="641"/>
      <c r="DQ40" s="641"/>
      <c r="DR40" s="641"/>
      <c r="DS40" s="641"/>
      <c r="DT40" s="641"/>
      <c r="DU40" s="641"/>
      <c r="DV40" s="642"/>
      <c r="DW40" s="643">
        <v>0.2</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3060100</v>
      </c>
      <c r="S41" s="641"/>
      <c r="T41" s="641"/>
      <c r="U41" s="641"/>
      <c r="V41" s="641"/>
      <c r="W41" s="641"/>
      <c r="X41" s="641"/>
      <c r="Y41" s="642"/>
      <c r="Z41" s="677">
        <v>3</v>
      </c>
      <c r="AA41" s="677"/>
      <c r="AB41" s="677"/>
      <c r="AC41" s="677"/>
      <c r="AD41" s="678" t="s">
        <v>234</v>
      </c>
      <c r="AE41" s="678"/>
      <c r="AF41" s="678"/>
      <c r="AG41" s="678"/>
      <c r="AH41" s="678"/>
      <c r="AI41" s="678"/>
      <c r="AJ41" s="678"/>
      <c r="AK41" s="678"/>
      <c r="AL41" s="643" t="s">
        <v>179</v>
      </c>
      <c r="AM41" s="644"/>
      <c r="AN41" s="644"/>
      <c r="AO41" s="679"/>
      <c r="AQ41" s="680" t="s">
        <v>348</v>
      </c>
      <c r="AR41" s="681"/>
      <c r="AS41" s="681"/>
      <c r="AT41" s="681"/>
      <c r="AU41" s="681"/>
      <c r="AV41" s="681"/>
      <c r="AW41" s="681"/>
      <c r="AX41" s="681"/>
      <c r="AY41" s="682"/>
      <c r="AZ41" s="640">
        <v>1319036</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179</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179</v>
      </c>
      <c r="CS41" s="659"/>
      <c r="CT41" s="659"/>
      <c r="CU41" s="659"/>
      <c r="CV41" s="659"/>
      <c r="CW41" s="659"/>
      <c r="CX41" s="659"/>
      <c r="CY41" s="660"/>
      <c r="CZ41" s="643" t="s">
        <v>179</v>
      </c>
      <c r="DA41" s="661"/>
      <c r="DB41" s="661"/>
      <c r="DC41" s="662"/>
      <c r="DD41" s="646" t="s">
        <v>179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102378761</v>
      </c>
      <c r="S42" s="663"/>
      <c r="T42" s="663"/>
      <c r="U42" s="663"/>
      <c r="V42" s="663"/>
      <c r="W42" s="663"/>
      <c r="X42" s="663"/>
      <c r="Y42" s="665"/>
      <c r="Z42" s="666">
        <v>100</v>
      </c>
      <c r="AA42" s="666"/>
      <c r="AB42" s="666"/>
      <c r="AC42" s="666"/>
      <c r="AD42" s="667">
        <v>54355249</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5676623</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363</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11450307</v>
      </c>
      <c r="CS42" s="641"/>
      <c r="CT42" s="641"/>
      <c r="CU42" s="641"/>
      <c r="CV42" s="641"/>
      <c r="CW42" s="641"/>
      <c r="CX42" s="641"/>
      <c r="CY42" s="642"/>
      <c r="CZ42" s="643">
        <v>11.7</v>
      </c>
      <c r="DA42" s="644"/>
      <c r="DB42" s="644"/>
      <c r="DC42" s="645"/>
      <c r="DD42" s="646">
        <v>2419692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1884</v>
      </c>
      <c r="CS43" s="659"/>
      <c r="CT43" s="659"/>
      <c r="CU43" s="659"/>
      <c r="CV43" s="659"/>
      <c r="CW43" s="659"/>
      <c r="CX43" s="659"/>
      <c r="CY43" s="660"/>
      <c r="CZ43" s="643">
        <v>0</v>
      </c>
      <c r="DA43" s="661"/>
      <c r="DB43" s="661"/>
      <c r="DC43" s="662"/>
      <c r="DD43" s="646">
        <v>1884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10927237</v>
      </c>
      <c r="CS44" s="641"/>
      <c r="CT44" s="641"/>
      <c r="CU44" s="641"/>
      <c r="CV44" s="641"/>
      <c r="CW44" s="641"/>
      <c r="CX44" s="641"/>
      <c r="CY44" s="642"/>
      <c r="CZ44" s="643">
        <v>11.2</v>
      </c>
      <c r="DA44" s="644"/>
      <c r="DB44" s="644"/>
      <c r="DC44" s="645"/>
      <c r="DD44" s="646">
        <v>2080181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4553498</v>
      </c>
      <c r="CS45" s="659"/>
      <c r="CT45" s="659"/>
      <c r="CU45" s="659"/>
      <c r="CV45" s="659"/>
      <c r="CW45" s="659"/>
      <c r="CX45" s="659"/>
      <c r="CY45" s="660"/>
      <c r="CZ45" s="643">
        <v>4.5999999999999996</v>
      </c>
      <c r="DA45" s="661"/>
      <c r="DB45" s="661"/>
      <c r="DC45" s="662"/>
      <c r="DD45" s="646">
        <v>160353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5828248</v>
      </c>
      <c r="CS46" s="641"/>
      <c r="CT46" s="641"/>
      <c r="CU46" s="641"/>
      <c r="CV46" s="641"/>
      <c r="CW46" s="641"/>
      <c r="CX46" s="641"/>
      <c r="CY46" s="642"/>
      <c r="CZ46" s="643">
        <v>5.9</v>
      </c>
      <c r="DA46" s="644"/>
      <c r="DB46" s="644"/>
      <c r="DC46" s="645"/>
      <c r="DD46" s="646">
        <v>1758150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523070</v>
      </c>
      <c r="CS47" s="659"/>
      <c r="CT47" s="659"/>
      <c r="CU47" s="659"/>
      <c r="CV47" s="659"/>
      <c r="CW47" s="659"/>
      <c r="CX47" s="659"/>
      <c r="CY47" s="660"/>
      <c r="CZ47" s="643">
        <v>0.5</v>
      </c>
      <c r="DA47" s="661"/>
      <c r="DB47" s="661"/>
      <c r="DC47" s="662"/>
      <c r="DD47" s="646">
        <v>339511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234</v>
      </c>
      <c r="CS48" s="641"/>
      <c r="CT48" s="641"/>
      <c r="CU48" s="641"/>
      <c r="CV48" s="641"/>
      <c r="CW48" s="641"/>
      <c r="CX48" s="641"/>
      <c r="CY48" s="642"/>
      <c r="CZ48" s="643" t="s">
        <v>234</v>
      </c>
      <c r="DA48" s="644"/>
      <c r="DB48" s="644"/>
      <c r="DC48" s="645"/>
      <c r="DD48" s="646" t="s">
        <v>234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97972706</v>
      </c>
      <c r="CS49" s="625"/>
      <c r="CT49" s="625"/>
      <c r="CU49" s="625"/>
      <c r="CV49" s="625"/>
      <c r="CW49" s="625"/>
      <c r="CX49" s="625"/>
      <c r="CY49" s="626"/>
      <c r="CZ49" s="627">
        <v>100</v>
      </c>
      <c r="DA49" s="628"/>
      <c r="DB49" s="628"/>
      <c r="DC49" s="629"/>
      <c r="DD49" s="630">
        <v>64506582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XKH85RZUTZ0dfEOUYcyn4uytiRm/DCcW1dClqYJ5Nw/eNhSx1DINDrsOQ///9ZKNH+O/tyABqgr73Vyw+L6JYg==" saltValue="Pm8z++7V/RM/3Pbo2rL+T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103421</v>
      </c>
      <c r="R7" s="1160"/>
      <c r="S7" s="1160"/>
      <c r="T7" s="1160"/>
      <c r="U7" s="1160"/>
      <c r="V7" s="1160">
        <v>99015</v>
      </c>
      <c r="W7" s="1160"/>
      <c r="X7" s="1160"/>
      <c r="Y7" s="1160"/>
      <c r="Z7" s="1160"/>
      <c r="AA7" s="1160">
        <v>4406</v>
      </c>
      <c r="AB7" s="1160"/>
      <c r="AC7" s="1160"/>
      <c r="AD7" s="1160"/>
      <c r="AE7" s="1161"/>
      <c r="AF7" s="1162">
        <v>3811</v>
      </c>
      <c r="AG7" s="1163"/>
      <c r="AH7" s="1163"/>
      <c r="AI7" s="1163"/>
      <c r="AJ7" s="1164"/>
      <c r="AK7" s="1146">
        <v>3036</v>
      </c>
      <c r="AL7" s="1147"/>
      <c r="AM7" s="1147"/>
      <c r="AN7" s="1147"/>
      <c r="AO7" s="1147"/>
      <c r="AP7" s="1147">
        <v>129975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613</v>
      </c>
      <c r="BT7" s="1151"/>
      <c r="BU7" s="1151"/>
      <c r="BV7" s="1151"/>
      <c r="BW7" s="1151"/>
      <c r="BX7" s="1151"/>
      <c r="BY7" s="1151"/>
      <c r="BZ7" s="1151"/>
      <c r="CA7" s="1151"/>
      <c r="CB7" s="1151"/>
      <c r="CC7" s="1151"/>
      <c r="CD7" s="1151"/>
      <c r="CE7" s="1151"/>
      <c r="CF7" s="1151"/>
      <c r="CG7" s="1152"/>
      <c r="CH7" s="1143">
        <v>-1</v>
      </c>
      <c r="CI7" s="1144"/>
      <c r="CJ7" s="1144"/>
      <c r="CK7" s="1144"/>
      <c r="CL7" s="1145"/>
      <c r="CM7" s="1143">
        <v>217</v>
      </c>
      <c r="CN7" s="1144"/>
      <c r="CO7" s="1144"/>
      <c r="CP7" s="1144"/>
      <c r="CQ7" s="1145"/>
      <c r="CR7" s="1143">
        <v>111</v>
      </c>
      <c r="CS7" s="1144"/>
      <c r="CT7" s="1144"/>
      <c r="CU7" s="1144"/>
      <c r="CV7" s="1145"/>
      <c r="CW7" s="1143" t="s">
        <v>531</v>
      </c>
      <c r="CX7" s="1144"/>
      <c r="CY7" s="1144"/>
      <c r="CZ7" s="1144"/>
      <c r="DA7" s="1145"/>
      <c r="DB7" s="1143" t="s">
        <v>531</v>
      </c>
      <c r="DC7" s="1144"/>
      <c r="DD7" s="1144"/>
      <c r="DE7" s="1144"/>
      <c r="DF7" s="1145"/>
      <c r="DG7" s="1143" t="s">
        <v>531</v>
      </c>
      <c r="DH7" s="1144"/>
      <c r="DI7" s="1144"/>
      <c r="DJ7" s="1144"/>
      <c r="DK7" s="1145"/>
      <c r="DL7" s="1143" t="s">
        <v>531</v>
      </c>
      <c r="DM7" s="1144"/>
      <c r="DN7" s="1144"/>
      <c r="DO7" s="1144"/>
      <c r="DP7" s="1145"/>
      <c r="DQ7" s="1143" t="s">
        <v>531</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614</v>
      </c>
      <c r="BT8" s="1070"/>
      <c r="BU8" s="1070"/>
      <c r="BV8" s="1070"/>
      <c r="BW8" s="1070"/>
      <c r="BX8" s="1070"/>
      <c r="BY8" s="1070"/>
      <c r="BZ8" s="1070"/>
      <c r="CA8" s="1070"/>
      <c r="CB8" s="1070"/>
      <c r="CC8" s="1070"/>
      <c r="CD8" s="1070"/>
      <c r="CE8" s="1070"/>
      <c r="CF8" s="1070"/>
      <c r="CG8" s="1071"/>
      <c r="CH8" s="1044">
        <v>1</v>
      </c>
      <c r="CI8" s="1045"/>
      <c r="CJ8" s="1045"/>
      <c r="CK8" s="1045"/>
      <c r="CL8" s="1046"/>
      <c r="CM8" s="1044">
        <v>19</v>
      </c>
      <c r="CN8" s="1045"/>
      <c r="CO8" s="1045"/>
      <c r="CP8" s="1045"/>
      <c r="CQ8" s="1046"/>
      <c r="CR8" s="1044">
        <v>26</v>
      </c>
      <c r="CS8" s="1045"/>
      <c r="CT8" s="1045"/>
      <c r="CU8" s="1045"/>
      <c r="CV8" s="1046"/>
      <c r="CW8" s="1044" t="s">
        <v>531</v>
      </c>
      <c r="CX8" s="1045"/>
      <c r="CY8" s="1045"/>
      <c r="CZ8" s="1045"/>
      <c r="DA8" s="1046"/>
      <c r="DB8" s="1044" t="s">
        <v>531</v>
      </c>
      <c r="DC8" s="1045"/>
      <c r="DD8" s="1045"/>
      <c r="DE8" s="1045"/>
      <c r="DF8" s="1046"/>
      <c r="DG8" s="1044" t="s">
        <v>531</v>
      </c>
      <c r="DH8" s="1045"/>
      <c r="DI8" s="1045"/>
      <c r="DJ8" s="1045"/>
      <c r="DK8" s="1046"/>
      <c r="DL8" s="1044" t="s">
        <v>531</v>
      </c>
      <c r="DM8" s="1045"/>
      <c r="DN8" s="1045"/>
      <c r="DO8" s="1045"/>
      <c r="DP8" s="1046"/>
      <c r="DQ8" s="1044" t="s">
        <v>531</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615</v>
      </c>
      <c r="BT9" s="1070"/>
      <c r="BU9" s="1070"/>
      <c r="BV9" s="1070"/>
      <c r="BW9" s="1070"/>
      <c r="BX9" s="1070"/>
      <c r="BY9" s="1070"/>
      <c r="BZ9" s="1070"/>
      <c r="CA9" s="1070"/>
      <c r="CB9" s="1070"/>
      <c r="CC9" s="1070"/>
      <c r="CD9" s="1070"/>
      <c r="CE9" s="1070"/>
      <c r="CF9" s="1070"/>
      <c r="CG9" s="1071"/>
      <c r="CH9" s="1044">
        <v>5</v>
      </c>
      <c r="CI9" s="1045"/>
      <c r="CJ9" s="1045"/>
      <c r="CK9" s="1045"/>
      <c r="CL9" s="1046"/>
      <c r="CM9" s="1044">
        <v>96</v>
      </c>
      <c r="CN9" s="1045"/>
      <c r="CO9" s="1045"/>
      <c r="CP9" s="1045"/>
      <c r="CQ9" s="1046"/>
      <c r="CR9" s="1044">
        <v>27</v>
      </c>
      <c r="CS9" s="1045"/>
      <c r="CT9" s="1045"/>
      <c r="CU9" s="1045"/>
      <c r="CV9" s="1046"/>
      <c r="CW9" s="1044" t="s">
        <v>531</v>
      </c>
      <c r="CX9" s="1045"/>
      <c r="CY9" s="1045"/>
      <c r="CZ9" s="1045"/>
      <c r="DA9" s="1046"/>
      <c r="DB9" s="1044" t="s">
        <v>531</v>
      </c>
      <c r="DC9" s="1045"/>
      <c r="DD9" s="1045"/>
      <c r="DE9" s="1045"/>
      <c r="DF9" s="1046"/>
      <c r="DG9" s="1044" t="s">
        <v>531</v>
      </c>
      <c r="DH9" s="1045"/>
      <c r="DI9" s="1045"/>
      <c r="DJ9" s="1045"/>
      <c r="DK9" s="1046"/>
      <c r="DL9" s="1044" t="s">
        <v>531</v>
      </c>
      <c r="DM9" s="1045"/>
      <c r="DN9" s="1045"/>
      <c r="DO9" s="1045"/>
      <c r="DP9" s="1046"/>
      <c r="DQ9" s="1044" t="s">
        <v>531</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t="s">
        <v>638</v>
      </c>
      <c r="BS10" s="1069" t="s">
        <v>616</v>
      </c>
      <c r="BT10" s="1070"/>
      <c r="BU10" s="1070"/>
      <c r="BV10" s="1070"/>
      <c r="BW10" s="1070"/>
      <c r="BX10" s="1070"/>
      <c r="BY10" s="1070"/>
      <c r="BZ10" s="1070"/>
      <c r="CA10" s="1070"/>
      <c r="CB10" s="1070"/>
      <c r="CC10" s="1070"/>
      <c r="CD10" s="1070"/>
      <c r="CE10" s="1070"/>
      <c r="CF10" s="1070"/>
      <c r="CG10" s="1071"/>
      <c r="CH10" s="1044">
        <v>9</v>
      </c>
      <c r="CI10" s="1045"/>
      <c r="CJ10" s="1045"/>
      <c r="CK10" s="1045"/>
      <c r="CL10" s="1046"/>
      <c r="CM10" s="1044">
        <v>-51</v>
      </c>
      <c r="CN10" s="1045"/>
      <c r="CO10" s="1045"/>
      <c r="CP10" s="1045"/>
      <c r="CQ10" s="1046"/>
      <c r="CR10" s="1044">
        <v>105</v>
      </c>
      <c r="CS10" s="1045"/>
      <c r="CT10" s="1045"/>
      <c r="CU10" s="1045"/>
      <c r="CV10" s="1046"/>
      <c r="CW10" s="1044" t="s">
        <v>636</v>
      </c>
      <c r="CX10" s="1045"/>
      <c r="CY10" s="1045"/>
      <c r="CZ10" s="1045"/>
      <c r="DA10" s="1046"/>
      <c r="DB10" s="1044" t="s">
        <v>636</v>
      </c>
      <c r="DC10" s="1045"/>
      <c r="DD10" s="1045"/>
      <c r="DE10" s="1045"/>
      <c r="DF10" s="1046"/>
      <c r="DG10" s="1044" t="s">
        <v>636</v>
      </c>
      <c r="DH10" s="1045"/>
      <c r="DI10" s="1045"/>
      <c r="DJ10" s="1045"/>
      <c r="DK10" s="1046"/>
      <c r="DL10" s="1044">
        <v>40</v>
      </c>
      <c r="DM10" s="1045"/>
      <c r="DN10" s="1045"/>
      <c r="DO10" s="1045"/>
      <c r="DP10" s="1046"/>
      <c r="DQ10" s="1044">
        <v>28</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617</v>
      </c>
      <c r="BT11" s="1070"/>
      <c r="BU11" s="1070"/>
      <c r="BV11" s="1070"/>
      <c r="BW11" s="1070"/>
      <c r="BX11" s="1070"/>
      <c r="BY11" s="1070"/>
      <c r="BZ11" s="1070"/>
      <c r="CA11" s="1070"/>
      <c r="CB11" s="1070"/>
      <c r="CC11" s="1070"/>
      <c r="CD11" s="1070"/>
      <c r="CE11" s="1070"/>
      <c r="CF11" s="1070"/>
      <c r="CG11" s="1071"/>
      <c r="CH11" s="1044">
        <v>-10</v>
      </c>
      <c r="CI11" s="1045"/>
      <c r="CJ11" s="1045"/>
      <c r="CK11" s="1045"/>
      <c r="CL11" s="1046"/>
      <c r="CM11" s="1044">
        <v>167</v>
      </c>
      <c r="CN11" s="1045"/>
      <c r="CO11" s="1045"/>
      <c r="CP11" s="1045"/>
      <c r="CQ11" s="1046"/>
      <c r="CR11" s="1044">
        <v>151</v>
      </c>
      <c r="CS11" s="1045"/>
      <c r="CT11" s="1045"/>
      <c r="CU11" s="1045"/>
      <c r="CV11" s="1046"/>
      <c r="CW11" s="1044">
        <v>1</v>
      </c>
      <c r="CX11" s="1045"/>
      <c r="CY11" s="1045"/>
      <c r="CZ11" s="1045"/>
      <c r="DA11" s="1046"/>
      <c r="DB11" s="1044" t="s">
        <v>531</v>
      </c>
      <c r="DC11" s="1045"/>
      <c r="DD11" s="1045"/>
      <c r="DE11" s="1045"/>
      <c r="DF11" s="1046"/>
      <c r="DG11" s="1044" t="s">
        <v>531</v>
      </c>
      <c r="DH11" s="1045"/>
      <c r="DI11" s="1045"/>
      <c r="DJ11" s="1045"/>
      <c r="DK11" s="1046"/>
      <c r="DL11" s="1044" t="s">
        <v>531</v>
      </c>
      <c r="DM11" s="1045"/>
      <c r="DN11" s="1045"/>
      <c r="DO11" s="1045"/>
      <c r="DP11" s="1046"/>
      <c r="DQ11" s="1044" t="s">
        <v>531</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618</v>
      </c>
      <c r="BT12" s="1070"/>
      <c r="BU12" s="1070"/>
      <c r="BV12" s="1070"/>
      <c r="BW12" s="1070"/>
      <c r="BX12" s="1070"/>
      <c r="BY12" s="1070"/>
      <c r="BZ12" s="1070"/>
      <c r="CA12" s="1070"/>
      <c r="CB12" s="1070"/>
      <c r="CC12" s="1070"/>
      <c r="CD12" s="1070"/>
      <c r="CE12" s="1070"/>
      <c r="CF12" s="1070"/>
      <c r="CG12" s="1071"/>
      <c r="CH12" s="1044">
        <v>-1</v>
      </c>
      <c r="CI12" s="1045"/>
      <c r="CJ12" s="1045"/>
      <c r="CK12" s="1045"/>
      <c r="CL12" s="1046"/>
      <c r="CM12" s="1044">
        <v>67</v>
      </c>
      <c r="CN12" s="1045"/>
      <c r="CO12" s="1045"/>
      <c r="CP12" s="1045"/>
      <c r="CQ12" s="1046"/>
      <c r="CR12" s="1044">
        <v>12</v>
      </c>
      <c r="CS12" s="1045"/>
      <c r="CT12" s="1045"/>
      <c r="CU12" s="1045"/>
      <c r="CV12" s="1046"/>
      <c r="CW12" s="1044">
        <v>9</v>
      </c>
      <c r="CX12" s="1045"/>
      <c r="CY12" s="1045"/>
      <c r="CZ12" s="1045"/>
      <c r="DA12" s="1046"/>
      <c r="DB12" s="1044" t="s">
        <v>531</v>
      </c>
      <c r="DC12" s="1045"/>
      <c r="DD12" s="1045"/>
      <c r="DE12" s="1045"/>
      <c r="DF12" s="1046"/>
      <c r="DG12" s="1044" t="s">
        <v>531</v>
      </c>
      <c r="DH12" s="1045"/>
      <c r="DI12" s="1045"/>
      <c r="DJ12" s="1045"/>
      <c r="DK12" s="1046"/>
      <c r="DL12" s="1044" t="s">
        <v>531</v>
      </c>
      <c r="DM12" s="1045"/>
      <c r="DN12" s="1045"/>
      <c r="DO12" s="1045"/>
      <c r="DP12" s="1046"/>
      <c r="DQ12" s="1044" t="s">
        <v>531</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619</v>
      </c>
      <c r="BT13" s="1070"/>
      <c r="BU13" s="1070"/>
      <c r="BV13" s="1070"/>
      <c r="BW13" s="1070"/>
      <c r="BX13" s="1070"/>
      <c r="BY13" s="1070"/>
      <c r="BZ13" s="1070"/>
      <c r="CA13" s="1070"/>
      <c r="CB13" s="1070"/>
      <c r="CC13" s="1070"/>
      <c r="CD13" s="1070"/>
      <c r="CE13" s="1070"/>
      <c r="CF13" s="1070"/>
      <c r="CG13" s="1071"/>
      <c r="CH13" s="1044">
        <v>-1</v>
      </c>
      <c r="CI13" s="1045"/>
      <c r="CJ13" s="1045"/>
      <c r="CK13" s="1045"/>
      <c r="CL13" s="1046"/>
      <c r="CM13" s="1044">
        <v>74</v>
      </c>
      <c r="CN13" s="1045"/>
      <c r="CO13" s="1045"/>
      <c r="CP13" s="1045"/>
      <c r="CQ13" s="1046"/>
      <c r="CR13" s="1044">
        <v>40</v>
      </c>
      <c r="CS13" s="1045"/>
      <c r="CT13" s="1045"/>
      <c r="CU13" s="1045"/>
      <c r="CV13" s="1046"/>
      <c r="CW13" s="1044">
        <v>2</v>
      </c>
      <c r="CX13" s="1045"/>
      <c r="CY13" s="1045"/>
      <c r="CZ13" s="1045"/>
      <c r="DA13" s="1046"/>
      <c r="DB13" s="1044" t="s">
        <v>531</v>
      </c>
      <c r="DC13" s="1045"/>
      <c r="DD13" s="1045"/>
      <c r="DE13" s="1045"/>
      <c r="DF13" s="1046"/>
      <c r="DG13" s="1044" t="s">
        <v>531</v>
      </c>
      <c r="DH13" s="1045"/>
      <c r="DI13" s="1045"/>
      <c r="DJ13" s="1045"/>
      <c r="DK13" s="1046"/>
      <c r="DL13" s="1044" t="s">
        <v>531</v>
      </c>
      <c r="DM13" s="1045"/>
      <c r="DN13" s="1045"/>
      <c r="DO13" s="1045"/>
      <c r="DP13" s="1046"/>
      <c r="DQ13" s="1044" t="s">
        <v>531</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620</v>
      </c>
      <c r="BT14" s="1070"/>
      <c r="BU14" s="1070"/>
      <c r="BV14" s="1070"/>
      <c r="BW14" s="1070"/>
      <c r="BX14" s="1070"/>
      <c r="BY14" s="1070"/>
      <c r="BZ14" s="1070"/>
      <c r="CA14" s="1070"/>
      <c r="CB14" s="1070"/>
      <c r="CC14" s="1070"/>
      <c r="CD14" s="1070"/>
      <c r="CE14" s="1070"/>
      <c r="CF14" s="1070"/>
      <c r="CG14" s="1071"/>
      <c r="CH14" s="1044">
        <v>-2</v>
      </c>
      <c r="CI14" s="1045"/>
      <c r="CJ14" s="1045"/>
      <c r="CK14" s="1045"/>
      <c r="CL14" s="1046"/>
      <c r="CM14" s="1044">
        <v>87</v>
      </c>
      <c r="CN14" s="1045"/>
      <c r="CO14" s="1045"/>
      <c r="CP14" s="1045"/>
      <c r="CQ14" s="1046"/>
      <c r="CR14" s="1044">
        <v>50</v>
      </c>
      <c r="CS14" s="1045"/>
      <c r="CT14" s="1045"/>
      <c r="CU14" s="1045"/>
      <c r="CV14" s="1046"/>
      <c r="CW14" s="1044">
        <v>5</v>
      </c>
      <c r="CX14" s="1045"/>
      <c r="CY14" s="1045"/>
      <c r="CZ14" s="1045"/>
      <c r="DA14" s="1046"/>
      <c r="DB14" s="1044" t="s">
        <v>531</v>
      </c>
      <c r="DC14" s="1045"/>
      <c r="DD14" s="1045"/>
      <c r="DE14" s="1045"/>
      <c r="DF14" s="1046"/>
      <c r="DG14" s="1044" t="s">
        <v>531</v>
      </c>
      <c r="DH14" s="1045"/>
      <c r="DI14" s="1045"/>
      <c r="DJ14" s="1045"/>
      <c r="DK14" s="1046"/>
      <c r="DL14" s="1044" t="s">
        <v>531</v>
      </c>
      <c r="DM14" s="1045"/>
      <c r="DN14" s="1045"/>
      <c r="DO14" s="1045"/>
      <c r="DP14" s="1046"/>
      <c r="DQ14" s="1044" t="s">
        <v>531</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621</v>
      </c>
      <c r="BT15" s="1070"/>
      <c r="BU15" s="1070"/>
      <c r="BV15" s="1070"/>
      <c r="BW15" s="1070"/>
      <c r="BX15" s="1070"/>
      <c r="BY15" s="1070"/>
      <c r="BZ15" s="1070"/>
      <c r="CA15" s="1070"/>
      <c r="CB15" s="1070"/>
      <c r="CC15" s="1070"/>
      <c r="CD15" s="1070"/>
      <c r="CE15" s="1070"/>
      <c r="CF15" s="1070"/>
      <c r="CG15" s="1071"/>
      <c r="CH15" s="1044">
        <v>1</v>
      </c>
      <c r="CI15" s="1045"/>
      <c r="CJ15" s="1045"/>
      <c r="CK15" s="1045"/>
      <c r="CL15" s="1046"/>
      <c r="CM15" s="1044">
        <v>12</v>
      </c>
      <c r="CN15" s="1045"/>
      <c r="CO15" s="1045"/>
      <c r="CP15" s="1045"/>
      <c r="CQ15" s="1046"/>
      <c r="CR15" s="1044">
        <v>11</v>
      </c>
      <c r="CS15" s="1045"/>
      <c r="CT15" s="1045"/>
      <c r="CU15" s="1045"/>
      <c r="CV15" s="1046"/>
      <c r="CW15" s="1044" t="s">
        <v>531</v>
      </c>
      <c r="CX15" s="1045"/>
      <c r="CY15" s="1045"/>
      <c r="CZ15" s="1045"/>
      <c r="DA15" s="1046"/>
      <c r="DB15" s="1044" t="s">
        <v>531</v>
      </c>
      <c r="DC15" s="1045"/>
      <c r="DD15" s="1045"/>
      <c r="DE15" s="1045"/>
      <c r="DF15" s="1046"/>
      <c r="DG15" s="1044" t="s">
        <v>531</v>
      </c>
      <c r="DH15" s="1045"/>
      <c r="DI15" s="1045"/>
      <c r="DJ15" s="1045"/>
      <c r="DK15" s="1046"/>
      <c r="DL15" s="1044" t="s">
        <v>531</v>
      </c>
      <c r="DM15" s="1045"/>
      <c r="DN15" s="1045"/>
      <c r="DO15" s="1045"/>
      <c r="DP15" s="1046"/>
      <c r="DQ15" s="1044" t="s">
        <v>531</v>
      </c>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622</v>
      </c>
      <c r="BT16" s="1070"/>
      <c r="BU16" s="1070"/>
      <c r="BV16" s="1070"/>
      <c r="BW16" s="1070"/>
      <c r="BX16" s="1070"/>
      <c r="BY16" s="1070"/>
      <c r="BZ16" s="1070"/>
      <c r="CA16" s="1070"/>
      <c r="CB16" s="1070"/>
      <c r="CC16" s="1070"/>
      <c r="CD16" s="1070"/>
      <c r="CE16" s="1070"/>
      <c r="CF16" s="1070"/>
      <c r="CG16" s="1071"/>
      <c r="CH16" s="1044">
        <v>4</v>
      </c>
      <c r="CI16" s="1045"/>
      <c r="CJ16" s="1045"/>
      <c r="CK16" s="1045"/>
      <c r="CL16" s="1046"/>
      <c r="CM16" s="1044">
        <v>102</v>
      </c>
      <c r="CN16" s="1045"/>
      <c r="CO16" s="1045"/>
      <c r="CP16" s="1045"/>
      <c r="CQ16" s="1046"/>
      <c r="CR16" s="1044">
        <v>25</v>
      </c>
      <c r="CS16" s="1045"/>
      <c r="CT16" s="1045"/>
      <c r="CU16" s="1045"/>
      <c r="CV16" s="1046"/>
      <c r="CW16" s="1044" t="s">
        <v>531</v>
      </c>
      <c r="CX16" s="1045"/>
      <c r="CY16" s="1045"/>
      <c r="CZ16" s="1045"/>
      <c r="DA16" s="1046"/>
      <c r="DB16" s="1044" t="s">
        <v>531</v>
      </c>
      <c r="DC16" s="1045"/>
      <c r="DD16" s="1045"/>
      <c r="DE16" s="1045"/>
      <c r="DF16" s="1046"/>
      <c r="DG16" s="1044" t="s">
        <v>531</v>
      </c>
      <c r="DH16" s="1045"/>
      <c r="DI16" s="1045"/>
      <c r="DJ16" s="1045"/>
      <c r="DK16" s="1046"/>
      <c r="DL16" s="1044" t="s">
        <v>531</v>
      </c>
      <c r="DM16" s="1045"/>
      <c r="DN16" s="1045"/>
      <c r="DO16" s="1045"/>
      <c r="DP16" s="1046"/>
      <c r="DQ16" s="1044" t="s">
        <v>531</v>
      </c>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t="s">
        <v>623</v>
      </c>
      <c r="BT17" s="1070"/>
      <c r="BU17" s="1070"/>
      <c r="BV17" s="1070"/>
      <c r="BW17" s="1070"/>
      <c r="BX17" s="1070"/>
      <c r="BY17" s="1070"/>
      <c r="BZ17" s="1070"/>
      <c r="CA17" s="1070"/>
      <c r="CB17" s="1070"/>
      <c r="CC17" s="1070"/>
      <c r="CD17" s="1070"/>
      <c r="CE17" s="1070"/>
      <c r="CF17" s="1070"/>
      <c r="CG17" s="1071"/>
      <c r="CH17" s="1044">
        <v>-0.4</v>
      </c>
      <c r="CI17" s="1045"/>
      <c r="CJ17" s="1045"/>
      <c r="CK17" s="1045"/>
      <c r="CL17" s="1046"/>
      <c r="CM17" s="1044">
        <v>9</v>
      </c>
      <c r="CN17" s="1045"/>
      <c r="CO17" s="1045"/>
      <c r="CP17" s="1045"/>
      <c r="CQ17" s="1046"/>
      <c r="CR17" s="1044">
        <v>5</v>
      </c>
      <c r="CS17" s="1045"/>
      <c r="CT17" s="1045"/>
      <c r="CU17" s="1045"/>
      <c r="CV17" s="1046"/>
      <c r="CW17" s="1044" t="s">
        <v>531</v>
      </c>
      <c r="CX17" s="1045"/>
      <c r="CY17" s="1045"/>
      <c r="CZ17" s="1045"/>
      <c r="DA17" s="1046"/>
      <c r="DB17" s="1044" t="s">
        <v>531</v>
      </c>
      <c r="DC17" s="1045"/>
      <c r="DD17" s="1045"/>
      <c r="DE17" s="1045"/>
      <c r="DF17" s="1046"/>
      <c r="DG17" s="1044" t="s">
        <v>531</v>
      </c>
      <c r="DH17" s="1045"/>
      <c r="DI17" s="1045"/>
      <c r="DJ17" s="1045"/>
      <c r="DK17" s="1046"/>
      <c r="DL17" s="1044" t="s">
        <v>531</v>
      </c>
      <c r="DM17" s="1045"/>
      <c r="DN17" s="1045"/>
      <c r="DO17" s="1045"/>
      <c r="DP17" s="1046"/>
      <c r="DQ17" s="1044" t="s">
        <v>531</v>
      </c>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t="s">
        <v>624</v>
      </c>
      <c r="BT18" s="1070"/>
      <c r="BU18" s="1070"/>
      <c r="BV18" s="1070"/>
      <c r="BW18" s="1070"/>
      <c r="BX18" s="1070"/>
      <c r="BY18" s="1070"/>
      <c r="BZ18" s="1070"/>
      <c r="CA18" s="1070"/>
      <c r="CB18" s="1070"/>
      <c r="CC18" s="1070"/>
      <c r="CD18" s="1070"/>
      <c r="CE18" s="1070"/>
      <c r="CF18" s="1070"/>
      <c r="CG18" s="1071"/>
      <c r="CH18" s="1044">
        <v>-5</v>
      </c>
      <c r="CI18" s="1045"/>
      <c r="CJ18" s="1045"/>
      <c r="CK18" s="1045"/>
      <c r="CL18" s="1046"/>
      <c r="CM18" s="1044">
        <v>103</v>
      </c>
      <c r="CN18" s="1045"/>
      <c r="CO18" s="1045"/>
      <c r="CP18" s="1045"/>
      <c r="CQ18" s="1046"/>
      <c r="CR18" s="1044">
        <v>152</v>
      </c>
      <c r="CS18" s="1045"/>
      <c r="CT18" s="1045"/>
      <c r="CU18" s="1045"/>
      <c r="CV18" s="1046"/>
      <c r="CW18" s="1044" t="s">
        <v>531</v>
      </c>
      <c r="CX18" s="1045"/>
      <c r="CY18" s="1045"/>
      <c r="CZ18" s="1045"/>
      <c r="DA18" s="1046"/>
      <c r="DB18" s="1044" t="s">
        <v>531</v>
      </c>
      <c r="DC18" s="1045"/>
      <c r="DD18" s="1045"/>
      <c r="DE18" s="1045"/>
      <c r="DF18" s="1046"/>
      <c r="DG18" s="1044" t="s">
        <v>531</v>
      </c>
      <c r="DH18" s="1045"/>
      <c r="DI18" s="1045"/>
      <c r="DJ18" s="1045"/>
      <c r="DK18" s="1046"/>
      <c r="DL18" s="1044" t="s">
        <v>531</v>
      </c>
      <c r="DM18" s="1045"/>
      <c r="DN18" s="1045"/>
      <c r="DO18" s="1045"/>
      <c r="DP18" s="1046"/>
      <c r="DQ18" s="1044" t="s">
        <v>531</v>
      </c>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t="s">
        <v>625</v>
      </c>
      <c r="BT19" s="1070"/>
      <c r="BU19" s="1070"/>
      <c r="BV19" s="1070"/>
      <c r="BW19" s="1070"/>
      <c r="BX19" s="1070"/>
      <c r="BY19" s="1070"/>
      <c r="BZ19" s="1070"/>
      <c r="CA19" s="1070"/>
      <c r="CB19" s="1070"/>
      <c r="CC19" s="1070"/>
      <c r="CD19" s="1070"/>
      <c r="CE19" s="1070"/>
      <c r="CF19" s="1070"/>
      <c r="CG19" s="1071"/>
      <c r="CH19" s="1044">
        <v>-1</v>
      </c>
      <c r="CI19" s="1045"/>
      <c r="CJ19" s="1045"/>
      <c r="CK19" s="1045"/>
      <c r="CL19" s="1046"/>
      <c r="CM19" s="1044">
        <v>45</v>
      </c>
      <c r="CN19" s="1045"/>
      <c r="CO19" s="1045"/>
      <c r="CP19" s="1045"/>
      <c r="CQ19" s="1046"/>
      <c r="CR19" s="1044">
        <v>26</v>
      </c>
      <c r="CS19" s="1045"/>
      <c r="CT19" s="1045"/>
      <c r="CU19" s="1045"/>
      <c r="CV19" s="1046"/>
      <c r="CW19" s="1044">
        <v>0.4</v>
      </c>
      <c r="CX19" s="1045"/>
      <c r="CY19" s="1045"/>
      <c r="CZ19" s="1045"/>
      <c r="DA19" s="1046"/>
      <c r="DB19" s="1044" t="s">
        <v>531</v>
      </c>
      <c r="DC19" s="1045"/>
      <c r="DD19" s="1045"/>
      <c r="DE19" s="1045"/>
      <c r="DF19" s="1046"/>
      <c r="DG19" s="1044" t="s">
        <v>531</v>
      </c>
      <c r="DH19" s="1045"/>
      <c r="DI19" s="1045"/>
      <c r="DJ19" s="1045"/>
      <c r="DK19" s="1046"/>
      <c r="DL19" s="1044" t="s">
        <v>531</v>
      </c>
      <c r="DM19" s="1045"/>
      <c r="DN19" s="1045"/>
      <c r="DO19" s="1045"/>
      <c r="DP19" s="1046"/>
      <c r="DQ19" s="1044" t="s">
        <v>531</v>
      </c>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t="s">
        <v>626</v>
      </c>
      <c r="BT20" s="1070"/>
      <c r="BU20" s="1070"/>
      <c r="BV20" s="1070"/>
      <c r="BW20" s="1070"/>
      <c r="BX20" s="1070"/>
      <c r="BY20" s="1070"/>
      <c r="BZ20" s="1070"/>
      <c r="CA20" s="1070"/>
      <c r="CB20" s="1070"/>
      <c r="CC20" s="1070"/>
      <c r="CD20" s="1070"/>
      <c r="CE20" s="1070"/>
      <c r="CF20" s="1070"/>
      <c r="CG20" s="1071"/>
      <c r="CH20" s="1044">
        <v>-7</v>
      </c>
      <c r="CI20" s="1045"/>
      <c r="CJ20" s="1045"/>
      <c r="CK20" s="1045"/>
      <c r="CL20" s="1046"/>
      <c r="CM20" s="1044">
        <v>85</v>
      </c>
      <c r="CN20" s="1045"/>
      <c r="CO20" s="1045"/>
      <c r="CP20" s="1045"/>
      <c r="CQ20" s="1046"/>
      <c r="CR20" s="1044">
        <v>21</v>
      </c>
      <c r="CS20" s="1045"/>
      <c r="CT20" s="1045"/>
      <c r="CU20" s="1045"/>
      <c r="CV20" s="1046"/>
      <c r="CW20" s="1044" t="s">
        <v>531</v>
      </c>
      <c r="CX20" s="1045"/>
      <c r="CY20" s="1045"/>
      <c r="CZ20" s="1045"/>
      <c r="DA20" s="1046"/>
      <c r="DB20" s="1044" t="s">
        <v>531</v>
      </c>
      <c r="DC20" s="1045"/>
      <c r="DD20" s="1045"/>
      <c r="DE20" s="1045"/>
      <c r="DF20" s="1046"/>
      <c r="DG20" s="1044" t="s">
        <v>531</v>
      </c>
      <c r="DH20" s="1045"/>
      <c r="DI20" s="1045"/>
      <c r="DJ20" s="1045"/>
      <c r="DK20" s="1046"/>
      <c r="DL20" s="1044" t="s">
        <v>531</v>
      </c>
      <c r="DM20" s="1045"/>
      <c r="DN20" s="1045"/>
      <c r="DO20" s="1045"/>
      <c r="DP20" s="1046"/>
      <c r="DQ20" s="1044" t="s">
        <v>531</v>
      </c>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t="s">
        <v>635</v>
      </c>
      <c r="BT21" s="1070"/>
      <c r="BU21" s="1070"/>
      <c r="BV21" s="1070"/>
      <c r="BW21" s="1070"/>
      <c r="BX21" s="1070"/>
      <c r="BY21" s="1070"/>
      <c r="BZ21" s="1070"/>
      <c r="CA21" s="1070"/>
      <c r="CB21" s="1070"/>
      <c r="CC21" s="1070"/>
      <c r="CD21" s="1070"/>
      <c r="CE21" s="1070"/>
      <c r="CF21" s="1070"/>
      <c r="CG21" s="1071"/>
      <c r="CH21" s="1044">
        <v>-1</v>
      </c>
      <c r="CI21" s="1045"/>
      <c r="CJ21" s="1045"/>
      <c r="CK21" s="1045"/>
      <c r="CL21" s="1046"/>
      <c r="CM21" s="1044">
        <v>27</v>
      </c>
      <c r="CN21" s="1045"/>
      <c r="CO21" s="1045"/>
      <c r="CP21" s="1045"/>
      <c r="CQ21" s="1046"/>
      <c r="CR21" s="1044">
        <v>5</v>
      </c>
      <c r="CS21" s="1045"/>
      <c r="CT21" s="1045"/>
      <c r="CU21" s="1045"/>
      <c r="CV21" s="1046"/>
      <c r="CW21" s="1044">
        <v>5</v>
      </c>
      <c r="CX21" s="1045"/>
      <c r="CY21" s="1045"/>
      <c r="CZ21" s="1045"/>
      <c r="DA21" s="1046"/>
      <c r="DB21" s="1044" t="s">
        <v>531</v>
      </c>
      <c r="DC21" s="1045"/>
      <c r="DD21" s="1045"/>
      <c r="DE21" s="1045"/>
      <c r="DF21" s="1046"/>
      <c r="DG21" s="1044" t="s">
        <v>531</v>
      </c>
      <c r="DH21" s="1045"/>
      <c r="DI21" s="1045"/>
      <c r="DJ21" s="1045"/>
      <c r="DK21" s="1046"/>
      <c r="DL21" s="1044" t="s">
        <v>531</v>
      </c>
      <c r="DM21" s="1045"/>
      <c r="DN21" s="1045"/>
      <c r="DO21" s="1045"/>
      <c r="DP21" s="1046"/>
      <c r="DQ21" s="1044" t="s">
        <v>531</v>
      </c>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388</v>
      </c>
      <c r="BA22" s="1090"/>
      <c r="BB22" s="1090"/>
      <c r="BC22" s="1090"/>
      <c r="BD22" s="1091"/>
      <c r="BE22" s="254"/>
      <c r="BF22" s="254"/>
      <c r="BG22" s="254"/>
      <c r="BH22" s="254"/>
      <c r="BI22" s="254"/>
      <c r="BJ22" s="254"/>
      <c r="BK22" s="254"/>
      <c r="BL22" s="254"/>
      <c r="BM22" s="254"/>
      <c r="BN22" s="254"/>
      <c r="BO22" s="254"/>
      <c r="BP22" s="254"/>
      <c r="BQ22" s="263">
        <v>16</v>
      </c>
      <c r="BR22" s="264"/>
      <c r="BS22" s="1069" t="s">
        <v>627</v>
      </c>
      <c r="BT22" s="1070"/>
      <c r="BU22" s="1070"/>
      <c r="BV22" s="1070"/>
      <c r="BW22" s="1070"/>
      <c r="BX22" s="1070"/>
      <c r="BY22" s="1070"/>
      <c r="BZ22" s="1070"/>
      <c r="CA22" s="1070"/>
      <c r="CB22" s="1070"/>
      <c r="CC22" s="1070"/>
      <c r="CD22" s="1070"/>
      <c r="CE22" s="1070"/>
      <c r="CF22" s="1070"/>
      <c r="CG22" s="1071"/>
      <c r="CH22" s="1044">
        <v>-0.1</v>
      </c>
      <c r="CI22" s="1045"/>
      <c r="CJ22" s="1045"/>
      <c r="CK22" s="1045"/>
      <c r="CL22" s="1046"/>
      <c r="CM22" s="1044">
        <v>12</v>
      </c>
      <c r="CN22" s="1045"/>
      <c r="CO22" s="1045"/>
      <c r="CP22" s="1045"/>
      <c r="CQ22" s="1046"/>
      <c r="CR22" s="1044">
        <v>0.4</v>
      </c>
      <c r="CS22" s="1045"/>
      <c r="CT22" s="1045"/>
      <c r="CU22" s="1045"/>
      <c r="CV22" s="1046"/>
      <c r="CW22" s="1044">
        <v>12</v>
      </c>
      <c r="CX22" s="1045"/>
      <c r="CY22" s="1045"/>
      <c r="CZ22" s="1045"/>
      <c r="DA22" s="1046"/>
      <c r="DB22" s="1044" t="s">
        <v>531</v>
      </c>
      <c r="DC22" s="1045"/>
      <c r="DD22" s="1045"/>
      <c r="DE22" s="1045"/>
      <c r="DF22" s="1046"/>
      <c r="DG22" s="1044" t="s">
        <v>531</v>
      </c>
      <c r="DH22" s="1045"/>
      <c r="DI22" s="1045"/>
      <c r="DJ22" s="1045"/>
      <c r="DK22" s="1046"/>
      <c r="DL22" s="1044" t="s">
        <v>531</v>
      </c>
      <c r="DM22" s="1045"/>
      <c r="DN22" s="1045"/>
      <c r="DO22" s="1045"/>
      <c r="DP22" s="1046"/>
      <c r="DQ22" s="1044" t="s">
        <v>531</v>
      </c>
      <c r="DR22" s="1045"/>
      <c r="DS22" s="1045"/>
      <c r="DT22" s="1045"/>
      <c r="DU22" s="1046"/>
      <c r="DV22" s="1047"/>
      <c r="DW22" s="1048"/>
      <c r="DX22" s="1048"/>
      <c r="DY22" s="1048"/>
      <c r="DZ22" s="1049"/>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3">
        <v>102379</v>
      </c>
      <c r="R23" s="1124"/>
      <c r="S23" s="1124"/>
      <c r="T23" s="1124"/>
      <c r="U23" s="1124"/>
      <c r="V23" s="1124">
        <v>97973</v>
      </c>
      <c r="W23" s="1124"/>
      <c r="X23" s="1124"/>
      <c r="Y23" s="1124"/>
      <c r="Z23" s="1124"/>
      <c r="AA23" s="1124">
        <v>4406</v>
      </c>
      <c r="AB23" s="1124"/>
      <c r="AC23" s="1124"/>
      <c r="AD23" s="1124"/>
      <c r="AE23" s="1125"/>
      <c r="AF23" s="1126">
        <v>3811</v>
      </c>
      <c r="AG23" s="1124"/>
      <c r="AH23" s="1124"/>
      <c r="AI23" s="1124"/>
      <c r="AJ23" s="1127"/>
      <c r="AK23" s="1128"/>
      <c r="AL23" s="1129"/>
      <c r="AM23" s="1129"/>
      <c r="AN23" s="1129"/>
      <c r="AO23" s="1129"/>
      <c r="AP23" s="1124">
        <v>129975</v>
      </c>
      <c r="AQ23" s="1124"/>
      <c r="AR23" s="1124"/>
      <c r="AS23" s="1124"/>
      <c r="AT23" s="1124"/>
      <c r="AU23" s="1130"/>
      <c r="AV23" s="1130"/>
      <c r="AW23" s="1130"/>
      <c r="AX23" s="1130"/>
      <c r="AY23" s="1131"/>
      <c r="AZ23" s="1120" t="s">
        <v>391</v>
      </c>
      <c r="BA23" s="1121"/>
      <c r="BB23" s="1121"/>
      <c r="BC23" s="1121"/>
      <c r="BD23" s="1122"/>
      <c r="BE23" s="254"/>
      <c r="BF23" s="254"/>
      <c r="BG23" s="254"/>
      <c r="BH23" s="254"/>
      <c r="BI23" s="254"/>
      <c r="BJ23" s="254"/>
      <c r="BK23" s="254"/>
      <c r="BL23" s="254"/>
      <c r="BM23" s="254"/>
      <c r="BN23" s="254"/>
      <c r="BO23" s="254"/>
      <c r="BP23" s="254"/>
      <c r="BQ23" s="263">
        <v>17</v>
      </c>
      <c r="BR23" s="264"/>
      <c r="BS23" s="1069" t="s">
        <v>628</v>
      </c>
      <c r="BT23" s="1070"/>
      <c r="BU23" s="1070"/>
      <c r="BV23" s="1070"/>
      <c r="BW23" s="1070"/>
      <c r="BX23" s="1070"/>
      <c r="BY23" s="1070"/>
      <c r="BZ23" s="1070"/>
      <c r="CA23" s="1070"/>
      <c r="CB23" s="1070"/>
      <c r="CC23" s="1070"/>
      <c r="CD23" s="1070"/>
      <c r="CE23" s="1070"/>
      <c r="CF23" s="1070"/>
      <c r="CG23" s="1071"/>
      <c r="CH23" s="1044">
        <v>-5</v>
      </c>
      <c r="CI23" s="1045"/>
      <c r="CJ23" s="1045"/>
      <c r="CK23" s="1045"/>
      <c r="CL23" s="1046"/>
      <c r="CM23" s="1044">
        <v>331</v>
      </c>
      <c r="CN23" s="1045"/>
      <c r="CO23" s="1045"/>
      <c r="CP23" s="1045"/>
      <c r="CQ23" s="1046"/>
      <c r="CR23" s="1044">
        <v>327</v>
      </c>
      <c r="CS23" s="1045"/>
      <c r="CT23" s="1045"/>
      <c r="CU23" s="1045"/>
      <c r="CV23" s="1046"/>
      <c r="CW23" s="1044" t="s">
        <v>531</v>
      </c>
      <c r="CX23" s="1045"/>
      <c r="CY23" s="1045"/>
      <c r="CZ23" s="1045"/>
      <c r="DA23" s="1046"/>
      <c r="DB23" s="1044" t="s">
        <v>531</v>
      </c>
      <c r="DC23" s="1045"/>
      <c r="DD23" s="1045"/>
      <c r="DE23" s="1045"/>
      <c r="DF23" s="1046"/>
      <c r="DG23" s="1044" t="s">
        <v>531</v>
      </c>
      <c r="DH23" s="1045"/>
      <c r="DI23" s="1045"/>
      <c r="DJ23" s="1045"/>
      <c r="DK23" s="1046"/>
      <c r="DL23" s="1044" t="s">
        <v>531</v>
      </c>
      <c r="DM23" s="1045"/>
      <c r="DN23" s="1045"/>
      <c r="DO23" s="1045"/>
      <c r="DP23" s="1046"/>
      <c r="DQ23" s="1044" t="s">
        <v>531</v>
      </c>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t="s">
        <v>629</v>
      </c>
      <c r="BT24" s="1070"/>
      <c r="BU24" s="1070"/>
      <c r="BV24" s="1070"/>
      <c r="BW24" s="1070"/>
      <c r="BX24" s="1070"/>
      <c r="BY24" s="1070"/>
      <c r="BZ24" s="1070"/>
      <c r="CA24" s="1070"/>
      <c r="CB24" s="1070"/>
      <c r="CC24" s="1070"/>
      <c r="CD24" s="1070"/>
      <c r="CE24" s="1070"/>
      <c r="CF24" s="1070"/>
      <c r="CG24" s="1071"/>
      <c r="CH24" s="1044">
        <v>1</v>
      </c>
      <c r="CI24" s="1045"/>
      <c r="CJ24" s="1045"/>
      <c r="CK24" s="1045"/>
      <c r="CL24" s="1046"/>
      <c r="CM24" s="1044">
        <v>7</v>
      </c>
      <c r="CN24" s="1045"/>
      <c r="CO24" s="1045"/>
      <c r="CP24" s="1045"/>
      <c r="CQ24" s="1046"/>
      <c r="CR24" s="1044">
        <v>5</v>
      </c>
      <c r="CS24" s="1045"/>
      <c r="CT24" s="1045"/>
      <c r="CU24" s="1045"/>
      <c r="CV24" s="1046"/>
      <c r="CW24" s="1044">
        <v>1804</v>
      </c>
      <c r="CX24" s="1045"/>
      <c r="CY24" s="1045"/>
      <c r="CZ24" s="1045"/>
      <c r="DA24" s="1046"/>
      <c r="DB24" s="1044" t="s">
        <v>531</v>
      </c>
      <c r="DC24" s="1045"/>
      <c r="DD24" s="1045"/>
      <c r="DE24" s="1045"/>
      <c r="DF24" s="1046"/>
      <c r="DG24" s="1044" t="s">
        <v>531</v>
      </c>
      <c r="DH24" s="1045"/>
      <c r="DI24" s="1045"/>
      <c r="DJ24" s="1045"/>
      <c r="DK24" s="1046"/>
      <c r="DL24" s="1044" t="s">
        <v>531</v>
      </c>
      <c r="DM24" s="1045"/>
      <c r="DN24" s="1045"/>
      <c r="DO24" s="1045"/>
      <c r="DP24" s="1046"/>
      <c r="DQ24" s="1044" t="s">
        <v>531</v>
      </c>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18173</v>
      </c>
      <c r="R28" s="1109"/>
      <c r="S28" s="1109"/>
      <c r="T28" s="1109"/>
      <c r="U28" s="1109"/>
      <c r="V28" s="1109">
        <v>17990</v>
      </c>
      <c r="W28" s="1109"/>
      <c r="X28" s="1109"/>
      <c r="Y28" s="1109"/>
      <c r="Z28" s="1109"/>
      <c r="AA28" s="1109">
        <v>183</v>
      </c>
      <c r="AB28" s="1109"/>
      <c r="AC28" s="1109"/>
      <c r="AD28" s="1109"/>
      <c r="AE28" s="1110"/>
      <c r="AF28" s="1111">
        <v>183</v>
      </c>
      <c r="AG28" s="1109"/>
      <c r="AH28" s="1109"/>
      <c r="AI28" s="1109"/>
      <c r="AJ28" s="1112"/>
      <c r="AK28" s="1113">
        <v>1436</v>
      </c>
      <c r="AL28" s="1101"/>
      <c r="AM28" s="1101"/>
      <c r="AN28" s="1101"/>
      <c r="AO28" s="1101"/>
      <c r="AP28" s="1101" t="s">
        <v>601</v>
      </c>
      <c r="AQ28" s="1101"/>
      <c r="AR28" s="1101"/>
      <c r="AS28" s="1101"/>
      <c r="AT28" s="1101"/>
      <c r="AU28" s="1101" t="s">
        <v>599</v>
      </c>
      <c r="AV28" s="1101"/>
      <c r="AW28" s="1101"/>
      <c r="AX28" s="1101"/>
      <c r="AY28" s="1101"/>
      <c r="AZ28" s="1102" t="s">
        <v>531</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440</v>
      </c>
      <c r="R29" s="1099"/>
      <c r="S29" s="1099"/>
      <c r="T29" s="1099"/>
      <c r="U29" s="1099"/>
      <c r="V29" s="1099">
        <v>440</v>
      </c>
      <c r="W29" s="1099"/>
      <c r="X29" s="1099"/>
      <c r="Y29" s="1099"/>
      <c r="Z29" s="1099"/>
      <c r="AA29" s="1099" t="s">
        <v>599</v>
      </c>
      <c r="AB29" s="1099"/>
      <c r="AC29" s="1099"/>
      <c r="AD29" s="1099"/>
      <c r="AE29" s="1100"/>
      <c r="AF29" s="1074" t="s">
        <v>404</v>
      </c>
      <c r="AG29" s="1075"/>
      <c r="AH29" s="1075"/>
      <c r="AI29" s="1075"/>
      <c r="AJ29" s="1076"/>
      <c r="AK29" s="1035">
        <v>92</v>
      </c>
      <c r="AL29" s="1026"/>
      <c r="AM29" s="1026"/>
      <c r="AN29" s="1026"/>
      <c r="AO29" s="1026"/>
      <c r="AP29" s="1026">
        <v>81</v>
      </c>
      <c r="AQ29" s="1026"/>
      <c r="AR29" s="1026"/>
      <c r="AS29" s="1026"/>
      <c r="AT29" s="1026"/>
      <c r="AU29" s="1026">
        <v>13</v>
      </c>
      <c r="AV29" s="1026"/>
      <c r="AW29" s="1026"/>
      <c r="AX29" s="1026"/>
      <c r="AY29" s="1026"/>
      <c r="AZ29" s="1097" t="s">
        <v>531</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23336</v>
      </c>
      <c r="R30" s="1099"/>
      <c r="S30" s="1099"/>
      <c r="T30" s="1099"/>
      <c r="U30" s="1099"/>
      <c r="V30" s="1099">
        <v>23245</v>
      </c>
      <c r="W30" s="1099"/>
      <c r="X30" s="1099"/>
      <c r="Y30" s="1099"/>
      <c r="Z30" s="1099"/>
      <c r="AA30" s="1099">
        <v>90</v>
      </c>
      <c r="AB30" s="1099"/>
      <c r="AC30" s="1099"/>
      <c r="AD30" s="1099"/>
      <c r="AE30" s="1100"/>
      <c r="AF30" s="1074">
        <v>90</v>
      </c>
      <c r="AG30" s="1075"/>
      <c r="AH30" s="1075"/>
      <c r="AI30" s="1075"/>
      <c r="AJ30" s="1076"/>
      <c r="AK30" s="1035">
        <v>3525</v>
      </c>
      <c r="AL30" s="1026"/>
      <c r="AM30" s="1026"/>
      <c r="AN30" s="1026"/>
      <c r="AO30" s="1026"/>
      <c r="AP30" s="1026" t="s">
        <v>599</v>
      </c>
      <c r="AQ30" s="1026"/>
      <c r="AR30" s="1026"/>
      <c r="AS30" s="1026"/>
      <c r="AT30" s="1026"/>
      <c r="AU30" s="1026" t="s">
        <v>599</v>
      </c>
      <c r="AV30" s="1026"/>
      <c r="AW30" s="1026"/>
      <c r="AX30" s="1026"/>
      <c r="AY30" s="1026"/>
      <c r="AZ30" s="1097" t="s">
        <v>531</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2037</v>
      </c>
      <c r="R31" s="1099"/>
      <c r="S31" s="1099"/>
      <c r="T31" s="1099"/>
      <c r="U31" s="1099"/>
      <c r="V31" s="1099">
        <v>2035</v>
      </c>
      <c r="W31" s="1099"/>
      <c r="X31" s="1099"/>
      <c r="Y31" s="1099"/>
      <c r="Z31" s="1099"/>
      <c r="AA31" s="1099">
        <v>2</v>
      </c>
      <c r="AB31" s="1099"/>
      <c r="AC31" s="1099"/>
      <c r="AD31" s="1099"/>
      <c r="AE31" s="1100"/>
      <c r="AF31" s="1074">
        <v>2</v>
      </c>
      <c r="AG31" s="1075"/>
      <c r="AH31" s="1075"/>
      <c r="AI31" s="1075"/>
      <c r="AJ31" s="1076"/>
      <c r="AK31" s="1035">
        <v>462</v>
      </c>
      <c r="AL31" s="1026"/>
      <c r="AM31" s="1026"/>
      <c r="AN31" s="1026"/>
      <c r="AO31" s="1026"/>
      <c r="AP31" s="1026" t="s">
        <v>600</v>
      </c>
      <c r="AQ31" s="1026"/>
      <c r="AR31" s="1026"/>
      <c r="AS31" s="1026"/>
      <c r="AT31" s="1026"/>
      <c r="AU31" s="1026" t="s">
        <v>600</v>
      </c>
      <c r="AV31" s="1026"/>
      <c r="AW31" s="1026"/>
      <c r="AX31" s="1026"/>
      <c r="AY31" s="1026"/>
      <c r="AZ31" s="1097" t="s">
        <v>531</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407</v>
      </c>
      <c r="C32" s="1093"/>
      <c r="D32" s="1093"/>
      <c r="E32" s="1093"/>
      <c r="F32" s="1093"/>
      <c r="G32" s="1093"/>
      <c r="H32" s="1093"/>
      <c r="I32" s="1093"/>
      <c r="J32" s="1093"/>
      <c r="K32" s="1093"/>
      <c r="L32" s="1093"/>
      <c r="M32" s="1093"/>
      <c r="N32" s="1093"/>
      <c r="O32" s="1093"/>
      <c r="P32" s="1094"/>
      <c r="Q32" s="1098">
        <v>2619</v>
      </c>
      <c r="R32" s="1099"/>
      <c r="S32" s="1099"/>
      <c r="T32" s="1099"/>
      <c r="U32" s="1099"/>
      <c r="V32" s="1099">
        <v>2668</v>
      </c>
      <c r="W32" s="1099"/>
      <c r="X32" s="1099"/>
      <c r="Y32" s="1099"/>
      <c r="Z32" s="1099"/>
      <c r="AA32" s="1099">
        <v>-49</v>
      </c>
      <c r="AB32" s="1099"/>
      <c r="AC32" s="1099"/>
      <c r="AD32" s="1099"/>
      <c r="AE32" s="1100"/>
      <c r="AF32" s="1074">
        <v>1438</v>
      </c>
      <c r="AG32" s="1075"/>
      <c r="AH32" s="1075"/>
      <c r="AI32" s="1075"/>
      <c r="AJ32" s="1076"/>
      <c r="AK32" s="1035">
        <v>290</v>
      </c>
      <c r="AL32" s="1026"/>
      <c r="AM32" s="1026"/>
      <c r="AN32" s="1026"/>
      <c r="AO32" s="1026"/>
      <c r="AP32" s="1026">
        <v>1260</v>
      </c>
      <c r="AQ32" s="1026"/>
      <c r="AR32" s="1026"/>
      <c r="AS32" s="1026"/>
      <c r="AT32" s="1026"/>
      <c r="AU32" s="1026">
        <v>788</v>
      </c>
      <c r="AV32" s="1026"/>
      <c r="AW32" s="1026"/>
      <c r="AX32" s="1026"/>
      <c r="AY32" s="1026"/>
      <c r="AZ32" s="1097" t="s">
        <v>531</v>
      </c>
      <c r="BA32" s="1097"/>
      <c r="BB32" s="1097"/>
      <c r="BC32" s="1097"/>
      <c r="BD32" s="1097"/>
      <c r="BE32" s="1087" t="s">
        <v>408</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409</v>
      </c>
      <c r="C33" s="1093"/>
      <c r="D33" s="1093"/>
      <c r="E33" s="1093"/>
      <c r="F33" s="1093"/>
      <c r="G33" s="1093"/>
      <c r="H33" s="1093"/>
      <c r="I33" s="1093"/>
      <c r="J33" s="1093"/>
      <c r="K33" s="1093"/>
      <c r="L33" s="1093"/>
      <c r="M33" s="1093"/>
      <c r="N33" s="1093"/>
      <c r="O33" s="1093"/>
      <c r="P33" s="1094"/>
      <c r="Q33" s="1098">
        <v>6242</v>
      </c>
      <c r="R33" s="1099"/>
      <c r="S33" s="1099"/>
      <c r="T33" s="1099"/>
      <c r="U33" s="1099"/>
      <c r="V33" s="1099">
        <v>6062</v>
      </c>
      <c r="W33" s="1099"/>
      <c r="X33" s="1099"/>
      <c r="Y33" s="1099"/>
      <c r="Z33" s="1099"/>
      <c r="AA33" s="1099">
        <v>180</v>
      </c>
      <c r="AB33" s="1099"/>
      <c r="AC33" s="1099"/>
      <c r="AD33" s="1099"/>
      <c r="AE33" s="1100"/>
      <c r="AF33" s="1074">
        <v>2924</v>
      </c>
      <c r="AG33" s="1075"/>
      <c r="AH33" s="1075"/>
      <c r="AI33" s="1075"/>
      <c r="AJ33" s="1076"/>
      <c r="AK33" s="1035">
        <v>4</v>
      </c>
      <c r="AL33" s="1026"/>
      <c r="AM33" s="1026"/>
      <c r="AN33" s="1026"/>
      <c r="AO33" s="1026"/>
      <c r="AP33" s="1026">
        <v>2953</v>
      </c>
      <c r="AQ33" s="1026"/>
      <c r="AR33" s="1026"/>
      <c r="AS33" s="1026"/>
      <c r="AT33" s="1026"/>
      <c r="AU33" s="1026" t="s">
        <v>599</v>
      </c>
      <c r="AV33" s="1026"/>
      <c r="AW33" s="1026"/>
      <c r="AX33" s="1026"/>
      <c r="AY33" s="1026"/>
      <c r="AZ33" s="1097" t="s">
        <v>531</v>
      </c>
      <c r="BA33" s="1097"/>
      <c r="BB33" s="1097"/>
      <c r="BC33" s="1097"/>
      <c r="BD33" s="1097"/>
      <c r="BE33" s="1087" t="s">
        <v>410</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411</v>
      </c>
      <c r="C34" s="1093"/>
      <c r="D34" s="1093"/>
      <c r="E34" s="1093"/>
      <c r="F34" s="1093"/>
      <c r="G34" s="1093"/>
      <c r="H34" s="1093"/>
      <c r="I34" s="1093"/>
      <c r="J34" s="1093"/>
      <c r="K34" s="1093"/>
      <c r="L34" s="1093"/>
      <c r="M34" s="1093"/>
      <c r="N34" s="1093"/>
      <c r="O34" s="1093"/>
      <c r="P34" s="1094"/>
      <c r="Q34" s="1098">
        <v>6420</v>
      </c>
      <c r="R34" s="1099"/>
      <c r="S34" s="1099"/>
      <c r="T34" s="1099"/>
      <c r="U34" s="1099"/>
      <c r="V34" s="1099">
        <v>5185</v>
      </c>
      <c r="W34" s="1099"/>
      <c r="X34" s="1099"/>
      <c r="Y34" s="1099"/>
      <c r="Z34" s="1099"/>
      <c r="AA34" s="1099">
        <v>1235</v>
      </c>
      <c r="AB34" s="1099"/>
      <c r="AC34" s="1099"/>
      <c r="AD34" s="1099"/>
      <c r="AE34" s="1100"/>
      <c r="AF34" s="1074">
        <v>10639</v>
      </c>
      <c r="AG34" s="1075"/>
      <c r="AH34" s="1075"/>
      <c r="AI34" s="1075"/>
      <c r="AJ34" s="1076"/>
      <c r="AK34" s="1035">
        <v>296</v>
      </c>
      <c r="AL34" s="1026"/>
      <c r="AM34" s="1026"/>
      <c r="AN34" s="1026"/>
      <c r="AO34" s="1026"/>
      <c r="AP34" s="1026">
        <v>14873</v>
      </c>
      <c r="AQ34" s="1026"/>
      <c r="AR34" s="1026"/>
      <c r="AS34" s="1026"/>
      <c r="AT34" s="1026"/>
      <c r="AU34" s="1026">
        <v>1547</v>
      </c>
      <c r="AV34" s="1026"/>
      <c r="AW34" s="1026"/>
      <c r="AX34" s="1026"/>
      <c r="AY34" s="1026"/>
      <c r="AZ34" s="1097" t="s">
        <v>531</v>
      </c>
      <c r="BA34" s="1097"/>
      <c r="BB34" s="1097"/>
      <c r="BC34" s="1097"/>
      <c r="BD34" s="1097"/>
      <c r="BE34" s="1087" t="s">
        <v>412</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413</v>
      </c>
      <c r="C35" s="1093"/>
      <c r="D35" s="1093"/>
      <c r="E35" s="1093"/>
      <c r="F35" s="1093"/>
      <c r="G35" s="1093"/>
      <c r="H35" s="1093"/>
      <c r="I35" s="1093"/>
      <c r="J35" s="1093"/>
      <c r="K35" s="1093"/>
      <c r="L35" s="1093"/>
      <c r="M35" s="1093"/>
      <c r="N35" s="1093"/>
      <c r="O35" s="1093"/>
      <c r="P35" s="1094"/>
      <c r="Q35" s="1098">
        <v>19</v>
      </c>
      <c r="R35" s="1099"/>
      <c r="S35" s="1099"/>
      <c r="T35" s="1099"/>
      <c r="U35" s="1099"/>
      <c r="V35" s="1099">
        <v>21</v>
      </c>
      <c r="W35" s="1099"/>
      <c r="X35" s="1099"/>
      <c r="Y35" s="1099"/>
      <c r="Z35" s="1099"/>
      <c r="AA35" s="1099">
        <v>-2</v>
      </c>
      <c r="AB35" s="1099"/>
      <c r="AC35" s="1099"/>
      <c r="AD35" s="1099"/>
      <c r="AE35" s="1100"/>
      <c r="AF35" s="1074">
        <v>100</v>
      </c>
      <c r="AG35" s="1075"/>
      <c r="AH35" s="1075"/>
      <c r="AI35" s="1075"/>
      <c r="AJ35" s="1076"/>
      <c r="AK35" s="1035" t="s">
        <v>599</v>
      </c>
      <c r="AL35" s="1026"/>
      <c r="AM35" s="1026"/>
      <c r="AN35" s="1026"/>
      <c r="AO35" s="1026"/>
      <c r="AP35" s="1026" t="s">
        <v>599</v>
      </c>
      <c r="AQ35" s="1026"/>
      <c r="AR35" s="1026"/>
      <c r="AS35" s="1026"/>
      <c r="AT35" s="1026"/>
      <c r="AU35" s="1026" t="s">
        <v>600</v>
      </c>
      <c r="AV35" s="1026"/>
      <c r="AW35" s="1026"/>
      <c r="AX35" s="1026"/>
      <c r="AY35" s="1026"/>
      <c r="AZ35" s="1097" t="s">
        <v>531</v>
      </c>
      <c r="BA35" s="1097"/>
      <c r="BB35" s="1097"/>
      <c r="BC35" s="1097"/>
      <c r="BD35" s="1097"/>
      <c r="BE35" s="1087" t="s">
        <v>414</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415</v>
      </c>
      <c r="C36" s="1093"/>
      <c r="D36" s="1093"/>
      <c r="E36" s="1093"/>
      <c r="F36" s="1093"/>
      <c r="G36" s="1093"/>
      <c r="H36" s="1093"/>
      <c r="I36" s="1093"/>
      <c r="J36" s="1093"/>
      <c r="K36" s="1093"/>
      <c r="L36" s="1093"/>
      <c r="M36" s="1093"/>
      <c r="N36" s="1093"/>
      <c r="O36" s="1093"/>
      <c r="P36" s="1094"/>
      <c r="Q36" s="1098">
        <v>12287</v>
      </c>
      <c r="R36" s="1099"/>
      <c r="S36" s="1099"/>
      <c r="T36" s="1099"/>
      <c r="U36" s="1099"/>
      <c r="V36" s="1099">
        <v>12255</v>
      </c>
      <c r="W36" s="1099"/>
      <c r="X36" s="1099"/>
      <c r="Y36" s="1099"/>
      <c r="Z36" s="1099"/>
      <c r="AA36" s="1099">
        <v>31</v>
      </c>
      <c r="AB36" s="1099"/>
      <c r="AC36" s="1099"/>
      <c r="AD36" s="1099"/>
      <c r="AE36" s="1100"/>
      <c r="AF36" s="1074">
        <v>31</v>
      </c>
      <c r="AG36" s="1075"/>
      <c r="AH36" s="1075"/>
      <c r="AI36" s="1075"/>
      <c r="AJ36" s="1076"/>
      <c r="AK36" s="1035">
        <v>3145</v>
      </c>
      <c r="AL36" s="1026"/>
      <c r="AM36" s="1026"/>
      <c r="AN36" s="1026"/>
      <c r="AO36" s="1026"/>
      <c r="AP36" s="1026">
        <v>81228</v>
      </c>
      <c r="AQ36" s="1026"/>
      <c r="AR36" s="1026"/>
      <c r="AS36" s="1026"/>
      <c r="AT36" s="1026"/>
      <c r="AU36" s="1026">
        <v>50118</v>
      </c>
      <c r="AV36" s="1026"/>
      <c r="AW36" s="1026"/>
      <c r="AX36" s="1026"/>
      <c r="AY36" s="1026"/>
      <c r="AZ36" s="1097" t="s">
        <v>531</v>
      </c>
      <c r="BA36" s="1097"/>
      <c r="BB36" s="1097"/>
      <c r="BC36" s="1097"/>
      <c r="BD36" s="1097"/>
      <c r="BE36" s="1087" t="s">
        <v>416</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t="s">
        <v>417</v>
      </c>
      <c r="C37" s="1093"/>
      <c r="D37" s="1093"/>
      <c r="E37" s="1093"/>
      <c r="F37" s="1093"/>
      <c r="G37" s="1093"/>
      <c r="H37" s="1093"/>
      <c r="I37" s="1093"/>
      <c r="J37" s="1093"/>
      <c r="K37" s="1093"/>
      <c r="L37" s="1093"/>
      <c r="M37" s="1093"/>
      <c r="N37" s="1093"/>
      <c r="O37" s="1093"/>
      <c r="P37" s="1094"/>
      <c r="Q37" s="1098">
        <v>2733</v>
      </c>
      <c r="R37" s="1099"/>
      <c r="S37" s="1099"/>
      <c r="T37" s="1099"/>
      <c r="U37" s="1099"/>
      <c r="V37" s="1099">
        <v>2718</v>
      </c>
      <c r="W37" s="1099"/>
      <c r="X37" s="1099"/>
      <c r="Y37" s="1099"/>
      <c r="Z37" s="1099"/>
      <c r="AA37" s="1099">
        <v>15</v>
      </c>
      <c r="AB37" s="1099"/>
      <c r="AC37" s="1099"/>
      <c r="AD37" s="1099"/>
      <c r="AE37" s="1100"/>
      <c r="AF37" s="1074">
        <v>15</v>
      </c>
      <c r="AG37" s="1075"/>
      <c r="AH37" s="1075"/>
      <c r="AI37" s="1075"/>
      <c r="AJ37" s="1076"/>
      <c r="AK37" s="1035">
        <v>1269</v>
      </c>
      <c r="AL37" s="1026"/>
      <c r="AM37" s="1026"/>
      <c r="AN37" s="1026"/>
      <c r="AO37" s="1026"/>
      <c r="AP37" s="1026">
        <v>14362</v>
      </c>
      <c r="AQ37" s="1026"/>
      <c r="AR37" s="1026"/>
      <c r="AS37" s="1026"/>
      <c r="AT37" s="1026"/>
      <c r="AU37" s="1026">
        <v>14103</v>
      </c>
      <c r="AV37" s="1026"/>
      <c r="AW37" s="1026"/>
      <c r="AX37" s="1026"/>
      <c r="AY37" s="1026"/>
      <c r="AZ37" s="1097" t="s">
        <v>531</v>
      </c>
      <c r="BA37" s="1097"/>
      <c r="BB37" s="1097"/>
      <c r="BC37" s="1097"/>
      <c r="BD37" s="1097"/>
      <c r="BE37" s="1087" t="s">
        <v>418</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t="s">
        <v>419</v>
      </c>
      <c r="C38" s="1093"/>
      <c r="D38" s="1093"/>
      <c r="E38" s="1093"/>
      <c r="F38" s="1093"/>
      <c r="G38" s="1093"/>
      <c r="H38" s="1093"/>
      <c r="I38" s="1093"/>
      <c r="J38" s="1093"/>
      <c r="K38" s="1093"/>
      <c r="L38" s="1093"/>
      <c r="M38" s="1093"/>
      <c r="N38" s="1093"/>
      <c r="O38" s="1093"/>
      <c r="P38" s="1094"/>
      <c r="Q38" s="1098">
        <v>14</v>
      </c>
      <c r="R38" s="1099"/>
      <c r="S38" s="1099"/>
      <c r="T38" s="1099"/>
      <c r="U38" s="1099"/>
      <c r="V38" s="1099">
        <v>14</v>
      </c>
      <c r="W38" s="1099"/>
      <c r="X38" s="1099"/>
      <c r="Y38" s="1099"/>
      <c r="Z38" s="1099"/>
      <c r="AA38" s="1099" t="s">
        <v>599</v>
      </c>
      <c r="AB38" s="1099"/>
      <c r="AC38" s="1099"/>
      <c r="AD38" s="1099"/>
      <c r="AE38" s="1100"/>
      <c r="AF38" s="1074" t="s">
        <v>420</v>
      </c>
      <c r="AG38" s="1075"/>
      <c r="AH38" s="1075"/>
      <c r="AI38" s="1075"/>
      <c r="AJ38" s="1076"/>
      <c r="AK38" s="1035">
        <v>4</v>
      </c>
      <c r="AL38" s="1026"/>
      <c r="AM38" s="1026"/>
      <c r="AN38" s="1026"/>
      <c r="AO38" s="1026"/>
      <c r="AP38" s="1026" t="s">
        <v>600</v>
      </c>
      <c r="AQ38" s="1026"/>
      <c r="AR38" s="1026"/>
      <c r="AS38" s="1026"/>
      <c r="AT38" s="1026"/>
      <c r="AU38" s="1026" t="s">
        <v>599</v>
      </c>
      <c r="AV38" s="1026"/>
      <c r="AW38" s="1026"/>
      <c r="AX38" s="1026"/>
      <c r="AY38" s="1026"/>
      <c r="AZ38" s="1097" t="s">
        <v>531</v>
      </c>
      <c r="BA38" s="1097"/>
      <c r="BB38" s="1097"/>
      <c r="BC38" s="1097"/>
      <c r="BD38" s="1097"/>
      <c r="BE38" s="1087" t="s">
        <v>421</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t="s">
        <v>422</v>
      </c>
      <c r="C39" s="1093"/>
      <c r="D39" s="1093"/>
      <c r="E39" s="1093"/>
      <c r="F39" s="1093"/>
      <c r="G39" s="1093"/>
      <c r="H39" s="1093"/>
      <c r="I39" s="1093"/>
      <c r="J39" s="1093"/>
      <c r="K39" s="1093"/>
      <c r="L39" s="1093"/>
      <c r="M39" s="1093"/>
      <c r="N39" s="1093"/>
      <c r="O39" s="1093"/>
      <c r="P39" s="1094"/>
      <c r="Q39" s="1098">
        <v>11</v>
      </c>
      <c r="R39" s="1099"/>
      <c r="S39" s="1099"/>
      <c r="T39" s="1099"/>
      <c r="U39" s="1099"/>
      <c r="V39" s="1099">
        <v>5</v>
      </c>
      <c r="W39" s="1099"/>
      <c r="X39" s="1099"/>
      <c r="Y39" s="1099"/>
      <c r="Z39" s="1099"/>
      <c r="AA39" s="1099">
        <v>6</v>
      </c>
      <c r="AB39" s="1099"/>
      <c r="AC39" s="1099"/>
      <c r="AD39" s="1099"/>
      <c r="AE39" s="1100"/>
      <c r="AF39" s="1074">
        <v>6</v>
      </c>
      <c r="AG39" s="1075"/>
      <c r="AH39" s="1075"/>
      <c r="AI39" s="1075"/>
      <c r="AJ39" s="1076"/>
      <c r="AK39" s="1035">
        <v>5</v>
      </c>
      <c r="AL39" s="1026"/>
      <c r="AM39" s="1026"/>
      <c r="AN39" s="1026"/>
      <c r="AO39" s="1026"/>
      <c r="AP39" s="1026">
        <v>66</v>
      </c>
      <c r="AQ39" s="1026"/>
      <c r="AR39" s="1026"/>
      <c r="AS39" s="1026"/>
      <c r="AT39" s="1026"/>
      <c r="AU39" s="1026">
        <v>66</v>
      </c>
      <c r="AV39" s="1026"/>
      <c r="AW39" s="1026"/>
      <c r="AX39" s="1026"/>
      <c r="AY39" s="1026"/>
      <c r="AZ39" s="1097" t="s">
        <v>531</v>
      </c>
      <c r="BA39" s="1097"/>
      <c r="BB39" s="1097"/>
      <c r="BC39" s="1097"/>
      <c r="BD39" s="1097"/>
      <c r="BE39" s="1087" t="s">
        <v>423</v>
      </c>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424</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389</v>
      </c>
      <c r="B63" s="999" t="s">
        <v>425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15430</v>
      </c>
      <c r="AG63" s="1014"/>
      <c r="AH63" s="1014"/>
      <c r="AI63" s="1014"/>
      <c r="AJ63" s="1085"/>
      <c r="AK63" s="1086"/>
      <c r="AL63" s="1018"/>
      <c r="AM63" s="1018"/>
      <c r="AN63" s="1018"/>
      <c r="AO63" s="1018"/>
      <c r="AP63" s="1014">
        <v>114823</v>
      </c>
      <c r="AQ63" s="1014"/>
      <c r="AR63" s="1014"/>
      <c r="AS63" s="1014"/>
      <c r="AT63" s="1014"/>
      <c r="AU63" s="1014">
        <v>66635</v>
      </c>
      <c r="AV63" s="1014"/>
      <c r="AW63" s="1014"/>
      <c r="AX63" s="1014"/>
      <c r="AY63" s="1014"/>
      <c r="AZ63" s="1080"/>
      <c r="BA63" s="1080"/>
      <c r="BB63" s="1080"/>
      <c r="BC63" s="1080"/>
      <c r="BD63" s="1080"/>
      <c r="BE63" s="1015"/>
      <c r="BF63" s="1015"/>
      <c r="BG63" s="1015"/>
      <c r="BH63" s="1015"/>
      <c r="BI63" s="1016"/>
      <c r="BJ63" s="1081" t="s">
        <v>426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428</v>
      </c>
      <c r="B66" s="1051"/>
      <c r="C66" s="1051"/>
      <c r="D66" s="1051"/>
      <c r="E66" s="1051"/>
      <c r="F66" s="1051"/>
      <c r="G66" s="1051"/>
      <c r="H66" s="1051"/>
      <c r="I66" s="1051"/>
      <c r="J66" s="1051"/>
      <c r="K66" s="1051"/>
      <c r="L66" s="1051"/>
      <c r="M66" s="1051"/>
      <c r="N66" s="1051"/>
      <c r="O66" s="1051"/>
      <c r="P66" s="1052"/>
      <c r="Q66" s="1056" t="s">
        <v>429</v>
      </c>
      <c r="R66" s="1057"/>
      <c r="S66" s="1057"/>
      <c r="T66" s="1057"/>
      <c r="U66" s="1058"/>
      <c r="V66" s="1056" t="s">
        <v>430</v>
      </c>
      <c r="W66" s="1057"/>
      <c r="X66" s="1057"/>
      <c r="Y66" s="1057"/>
      <c r="Z66" s="1058"/>
      <c r="AA66" s="1056" t="s">
        <v>431</v>
      </c>
      <c r="AB66" s="1057"/>
      <c r="AC66" s="1057"/>
      <c r="AD66" s="1057"/>
      <c r="AE66" s="1058"/>
      <c r="AF66" s="1062" t="s">
        <v>432</v>
      </c>
      <c r="AG66" s="1063"/>
      <c r="AH66" s="1063"/>
      <c r="AI66" s="1063"/>
      <c r="AJ66" s="1064"/>
      <c r="AK66" s="1056" t="s">
        <v>433</v>
      </c>
      <c r="AL66" s="1051"/>
      <c r="AM66" s="1051"/>
      <c r="AN66" s="1051"/>
      <c r="AO66" s="1052"/>
      <c r="AP66" s="1056" t="s">
        <v>434</v>
      </c>
      <c r="AQ66" s="1057"/>
      <c r="AR66" s="1057"/>
      <c r="AS66" s="1057"/>
      <c r="AT66" s="1058"/>
      <c r="AU66" s="1056" t="s">
        <v>435</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602</v>
      </c>
      <c r="C68" s="1041"/>
      <c r="D68" s="1041"/>
      <c r="E68" s="1041"/>
      <c r="F68" s="1041"/>
      <c r="G68" s="1041"/>
      <c r="H68" s="1041"/>
      <c r="I68" s="1041"/>
      <c r="J68" s="1041"/>
      <c r="K68" s="1041"/>
      <c r="L68" s="1041"/>
      <c r="M68" s="1041"/>
      <c r="N68" s="1041"/>
      <c r="O68" s="1041"/>
      <c r="P68" s="1042"/>
      <c r="Q68" s="1043">
        <v>6732</v>
      </c>
      <c r="R68" s="1037"/>
      <c r="S68" s="1037"/>
      <c r="T68" s="1037"/>
      <c r="U68" s="1037"/>
      <c r="V68" s="1037">
        <v>6704</v>
      </c>
      <c r="W68" s="1037"/>
      <c r="X68" s="1037"/>
      <c r="Y68" s="1037"/>
      <c r="Z68" s="1037"/>
      <c r="AA68" s="1037">
        <v>28</v>
      </c>
      <c r="AB68" s="1037"/>
      <c r="AC68" s="1037"/>
      <c r="AD68" s="1037"/>
      <c r="AE68" s="1037"/>
      <c r="AF68" s="1037">
        <v>28</v>
      </c>
      <c r="AG68" s="1037"/>
      <c r="AH68" s="1037"/>
      <c r="AI68" s="1037"/>
      <c r="AJ68" s="1037"/>
      <c r="AK68" s="1037">
        <v>48</v>
      </c>
      <c r="AL68" s="1037"/>
      <c r="AM68" s="1037"/>
      <c r="AN68" s="1037"/>
      <c r="AO68" s="1037"/>
      <c r="AP68" s="1037">
        <v>1054</v>
      </c>
      <c r="AQ68" s="1037"/>
      <c r="AR68" s="1037"/>
      <c r="AS68" s="1037"/>
      <c r="AT68" s="1037"/>
      <c r="AU68" s="1037">
        <v>864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603</v>
      </c>
      <c r="C69" s="1030"/>
      <c r="D69" s="1030"/>
      <c r="E69" s="1030"/>
      <c r="F69" s="1030"/>
      <c r="G69" s="1030"/>
      <c r="H69" s="1030"/>
      <c r="I69" s="1030"/>
      <c r="J69" s="1030"/>
      <c r="K69" s="1030"/>
      <c r="L69" s="1030"/>
      <c r="M69" s="1030"/>
      <c r="N69" s="1030"/>
      <c r="O69" s="1030"/>
      <c r="P69" s="1031"/>
      <c r="Q69" s="1032">
        <v>66</v>
      </c>
      <c r="R69" s="1026"/>
      <c r="S69" s="1026"/>
      <c r="T69" s="1026"/>
      <c r="U69" s="1026"/>
      <c r="V69" s="1026">
        <v>53</v>
      </c>
      <c r="W69" s="1026"/>
      <c r="X69" s="1026"/>
      <c r="Y69" s="1026"/>
      <c r="Z69" s="1026"/>
      <c r="AA69" s="1026">
        <v>13</v>
      </c>
      <c r="AB69" s="1026"/>
      <c r="AC69" s="1026"/>
      <c r="AD69" s="1026"/>
      <c r="AE69" s="1026"/>
      <c r="AF69" s="1026">
        <v>13</v>
      </c>
      <c r="AG69" s="1026"/>
      <c r="AH69" s="1026"/>
      <c r="AI69" s="1026"/>
      <c r="AJ69" s="1026"/>
      <c r="AK69" s="1026">
        <v>9</v>
      </c>
      <c r="AL69" s="1026"/>
      <c r="AM69" s="1026"/>
      <c r="AN69" s="1026"/>
      <c r="AO69" s="1026"/>
      <c r="AP69" s="1026">
        <v>58</v>
      </c>
      <c r="AQ69" s="1026"/>
      <c r="AR69" s="1026"/>
      <c r="AS69" s="1026"/>
      <c r="AT69" s="1026"/>
      <c r="AU69" s="1026" t="s">
        <v>600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604</v>
      </c>
      <c r="C70" s="1030"/>
      <c r="D70" s="1030"/>
      <c r="E70" s="1030"/>
      <c r="F70" s="1030"/>
      <c r="G70" s="1030"/>
      <c r="H70" s="1030"/>
      <c r="I70" s="1030"/>
      <c r="J70" s="1030"/>
      <c r="K70" s="1030"/>
      <c r="L70" s="1030"/>
      <c r="M70" s="1030"/>
      <c r="N70" s="1030"/>
      <c r="O70" s="1030"/>
      <c r="P70" s="1031"/>
      <c r="Q70" s="1032">
        <v>419</v>
      </c>
      <c r="R70" s="1026"/>
      <c r="S70" s="1026"/>
      <c r="T70" s="1026"/>
      <c r="U70" s="1026"/>
      <c r="V70" s="1026">
        <v>356</v>
      </c>
      <c r="W70" s="1026"/>
      <c r="X70" s="1026"/>
      <c r="Y70" s="1026"/>
      <c r="Z70" s="1026"/>
      <c r="AA70" s="1026">
        <v>62</v>
      </c>
      <c r="AB70" s="1026"/>
      <c r="AC70" s="1026"/>
      <c r="AD70" s="1026"/>
      <c r="AE70" s="1026"/>
      <c r="AF70" s="1026">
        <v>62</v>
      </c>
      <c r="AG70" s="1026"/>
      <c r="AH70" s="1026"/>
      <c r="AI70" s="1026"/>
      <c r="AJ70" s="1026"/>
      <c r="AK70" s="1026">
        <v>84</v>
      </c>
      <c r="AL70" s="1026"/>
      <c r="AM70" s="1026"/>
      <c r="AN70" s="1026"/>
      <c r="AO70" s="1026"/>
      <c r="AP70" s="1026" t="s">
        <v>599</v>
      </c>
      <c r="AQ70" s="1026"/>
      <c r="AR70" s="1026"/>
      <c r="AS70" s="1026"/>
      <c r="AT70" s="1026"/>
      <c r="AU70" s="1026" t="s">
        <v>600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605</v>
      </c>
      <c r="C71" s="1030"/>
      <c r="D71" s="1030"/>
      <c r="E71" s="1030"/>
      <c r="F71" s="1030"/>
      <c r="G71" s="1030"/>
      <c r="H71" s="1030"/>
      <c r="I71" s="1030"/>
      <c r="J71" s="1030"/>
      <c r="K71" s="1030"/>
      <c r="L71" s="1030"/>
      <c r="M71" s="1030"/>
      <c r="N71" s="1030"/>
      <c r="O71" s="1030"/>
      <c r="P71" s="1031"/>
      <c r="Q71" s="1032">
        <v>5648</v>
      </c>
      <c r="R71" s="1026"/>
      <c r="S71" s="1026"/>
      <c r="T71" s="1026"/>
      <c r="U71" s="1026"/>
      <c r="V71" s="1026">
        <v>5183</v>
      </c>
      <c r="W71" s="1026"/>
      <c r="X71" s="1026"/>
      <c r="Y71" s="1026"/>
      <c r="Z71" s="1026"/>
      <c r="AA71" s="1026">
        <v>466</v>
      </c>
      <c r="AB71" s="1026"/>
      <c r="AC71" s="1026"/>
      <c r="AD71" s="1026"/>
      <c r="AE71" s="1026"/>
      <c r="AF71" s="1026">
        <v>466</v>
      </c>
      <c r="AG71" s="1026"/>
      <c r="AH71" s="1026"/>
      <c r="AI71" s="1026"/>
      <c r="AJ71" s="1026"/>
      <c r="AK71" s="1026" t="s">
        <v>612</v>
      </c>
      <c r="AL71" s="1026"/>
      <c r="AM71" s="1026"/>
      <c r="AN71" s="1026"/>
      <c r="AO71" s="1026"/>
      <c r="AP71" s="1026" t="s">
        <v>599</v>
      </c>
      <c r="AQ71" s="1026"/>
      <c r="AR71" s="1026"/>
      <c r="AS71" s="1026"/>
      <c r="AT71" s="1026"/>
      <c r="AU71" s="1026" t="s">
        <v>600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606</v>
      </c>
      <c r="C72" s="1030"/>
      <c r="D72" s="1030"/>
      <c r="E72" s="1030"/>
      <c r="F72" s="1030"/>
      <c r="G72" s="1030"/>
      <c r="H72" s="1030"/>
      <c r="I72" s="1030"/>
      <c r="J72" s="1030"/>
      <c r="K72" s="1030"/>
      <c r="L72" s="1030"/>
      <c r="M72" s="1030"/>
      <c r="N72" s="1030"/>
      <c r="O72" s="1030"/>
      <c r="P72" s="1031"/>
      <c r="Q72" s="1032">
        <v>1652</v>
      </c>
      <c r="R72" s="1026"/>
      <c r="S72" s="1026"/>
      <c r="T72" s="1026"/>
      <c r="U72" s="1026"/>
      <c r="V72" s="1026">
        <v>1650</v>
      </c>
      <c r="W72" s="1026"/>
      <c r="X72" s="1026"/>
      <c r="Y72" s="1026"/>
      <c r="Z72" s="1026"/>
      <c r="AA72" s="1026">
        <v>2</v>
      </c>
      <c r="AB72" s="1026"/>
      <c r="AC72" s="1026"/>
      <c r="AD72" s="1026"/>
      <c r="AE72" s="1026"/>
      <c r="AF72" s="1026">
        <v>2</v>
      </c>
      <c r="AG72" s="1026"/>
      <c r="AH72" s="1026"/>
      <c r="AI72" s="1026"/>
      <c r="AJ72" s="1026"/>
      <c r="AK72" s="1026">
        <v>40</v>
      </c>
      <c r="AL72" s="1026"/>
      <c r="AM72" s="1026"/>
      <c r="AN72" s="1026"/>
      <c r="AO72" s="1026"/>
      <c r="AP72" s="1026" t="s">
        <v>599</v>
      </c>
      <c r="AQ72" s="1026"/>
      <c r="AR72" s="1026"/>
      <c r="AS72" s="1026"/>
      <c r="AT72" s="1026"/>
      <c r="AU72" s="1026" t="s">
        <v>600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607</v>
      </c>
      <c r="C73" s="1030"/>
      <c r="D73" s="1030"/>
      <c r="E73" s="1030"/>
      <c r="F73" s="1030"/>
      <c r="G73" s="1030"/>
      <c r="H73" s="1030"/>
      <c r="I73" s="1030"/>
      <c r="J73" s="1030"/>
      <c r="K73" s="1030"/>
      <c r="L73" s="1030"/>
      <c r="M73" s="1030"/>
      <c r="N73" s="1030"/>
      <c r="O73" s="1030"/>
      <c r="P73" s="1031"/>
      <c r="Q73" s="1032">
        <v>3</v>
      </c>
      <c r="R73" s="1026"/>
      <c r="S73" s="1026"/>
      <c r="T73" s="1026"/>
      <c r="U73" s="1026"/>
      <c r="V73" s="1026">
        <v>3</v>
      </c>
      <c r="W73" s="1026"/>
      <c r="X73" s="1026"/>
      <c r="Y73" s="1026"/>
      <c r="Z73" s="1026"/>
      <c r="AA73" s="1026">
        <v>1</v>
      </c>
      <c r="AB73" s="1026"/>
      <c r="AC73" s="1026"/>
      <c r="AD73" s="1026"/>
      <c r="AE73" s="1026"/>
      <c r="AF73" s="1026">
        <v>1</v>
      </c>
      <c r="AG73" s="1026"/>
      <c r="AH73" s="1026"/>
      <c r="AI73" s="1026"/>
      <c r="AJ73" s="1026"/>
      <c r="AK73" s="1026" t="s">
        <v>600</v>
      </c>
      <c r="AL73" s="1026"/>
      <c r="AM73" s="1026"/>
      <c r="AN73" s="1026"/>
      <c r="AO73" s="1026"/>
      <c r="AP73" s="1026" t="s">
        <v>599</v>
      </c>
      <c r="AQ73" s="1026"/>
      <c r="AR73" s="1026"/>
      <c r="AS73" s="1026"/>
      <c r="AT73" s="1026"/>
      <c r="AU73" s="1026" t="s">
        <v>600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608</v>
      </c>
      <c r="C74" s="1030"/>
      <c r="D74" s="1030"/>
      <c r="E74" s="1030"/>
      <c r="F74" s="1030"/>
      <c r="G74" s="1030"/>
      <c r="H74" s="1030"/>
      <c r="I74" s="1030"/>
      <c r="J74" s="1030"/>
      <c r="K74" s="1030"/>
      <c r="L74" s="1030"/>
      <c r="M74" s="1030"/>
      <c r="N74" s="1030"/>
      <c r="O74" s="1030"/>
      <c r="P74" s="1031"/>
      <c r="Q74" s="1032">
        <v>12</v>
      </c>
      <c r="R74" s="1026"/>
      <c r="S74" s="1026"/>
      <c r="T74" s="1026"/>
      <c r="U74" s="1026"/>
      <c r="V74" s="1026">
        <v>10</v>
      </c>
      <c r="W74" s="1026"/>
      <c r="X74" s="1026"/>
      <c r="Y74" s="1026"/>
      <c r="Z74" s="1026"/>
      <c r="AA74" s="1026">
        <v>2</v>
      </c>
      <c r="AB74" s="1026"/>
      <c r="AC74" s="1026"/>
      <c r="AD74" s="1026"/>
      <c r="AE74" s="1026"/>
      <c r="AF74" s="1026">
        <v>2</v>
      </c>
      <c r="AG74" s="1026"/>
      <c r="AH74" s="1026"/>
      <c r="AI74" s="1026"/>
      <c r="AJ74" s="1026"/>
      <c r="AK74" s="1026" t="s">
        <v>612</v>
      </c>
      <c r="AL74" s="1026"/>
      <c r="AM74" s="1026"/>
      <c r="AN74" s="1026"/>
      <c r="AO74" s="1026"/>
      <c r="AP74" s="1026" t="s">
        <v>599</v>
      </c>
      <c r="AQ74" s="1026"/>
      <c r="AR74" s="1026"/>
      <c r="AS74" s="1026"/>
      <c r="AT74" s="1026"/>
      <c r="AU74" s="1026" t="s">
        <v>600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609</v>
      </c>
      <c r="C75" s="1030"/>
      <c r="D75" s="1030"/>
      <c r="E75" s="1030"/>
      <c r="F75" s="1030"/>
      <c r="G75" s="1030"/>
      <c r="H75" s="1030"/>
      <c r="I75" s="1030"/>
      <c r="J75" s="1030"/>
      <c r="K75" s="1030"/>
      <c r="L75" s="1030"/>
      <c r="M75" s="1030"/>
      <c r="N75" s="1030"/>
      <c r="O75" s="1030"/>
      <c r="P75" s="1031"/>
      <c r="Q75" s="1033">
        <v>1065</v>
      </c>
      <c r="R75" s="1034"/>
      <c r="S75" s="1034"/>
      <c r="T75" s="1034"/>
      <c r="U75" s="1035"/>
      <c r="V75" s="1036">
        <v>1023</v>
      </c>
      <c r="W75" s="1034"/>
      <c r="X75" s="1034"/>
      <c r="Y75" s="1034"/>
      <c r="Z75" s="1035"/>
      <c r="AA75" s="1036">
        <v>42</v>
      </c>
      <c r="AB75" s="1034"/>
      <c r="AC75" s="1034"/>
      <c r="AD75" s="1034"/>
      <c r="AE75" s="1035"/>
      <c r="AF75" s="1036">
        <v>42</v>
      </c>
      <c r="AG75" s="1034"/>
      <c r="AH75" s="1034"/>
      <c r="AI75" s="1034"/>
      <c r="AJ75" s="1035"/>
      <c r="AK75" s="1036">
        <v>510</v>
      </c>
      <c r="AL75" s="1034"/>
      <c r="AM75" s="1034"/>
      <c r="AN75" s="1034"/>
      <c r="AO75" s="1035"/>
      <c r="AP75" s="1026" t="s">
        <v>599</v>
      </c>
      <c r="AQ75" s="1026"/>
      <c r="AR75" s="1026"/>
      <c r="AS75" s="1026"/>
      <c r="AT75" s="1026"/>
      <c r="AU75" s="1026" t="s">
        <v>600</v>
      </c>
      <c r="AV75" s="1026"/>
      <c r="AW75" s="1026"/>
      <c r="AX75" s="1026"/>
      <c r="AY75" s="1026"/>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610</v>
      </c>
      <c r="C76" s="1030"/>
      <c r="D76" s="1030"/>
      <c r="E76" s="1030"/>
      <c r="F76" s="1030"/>
      <c r="G76" s="1030"/>
      <c r="H76" s="1030"/>
      <c r="I76" s="1030"/>
      <c r="J76" s="1030"/>
      <c r="K76" s="1030"/>
      <c r="L76" s="1030"/>
      <c r="M76" s="1030"/>
      <c r="N76" s="1030"/>
      <c r="O76" s="1030"/>
      <c r="P76" s="1031"/>
      <c r="Q76" s="1033">
        <v>1108</v>
      </c>
      <c r="R76" s="1034"/>
      <c r="S76" s="1034"/>
      <c r="T76" s="1034"/>
      <c r="U76" s="1035"/>
      <c r="V76" s="1036">
        <v>1065</v>
      </c>
      <c r="W76" s="1034"/>
      <c r="X76" s="1034"/>
      <c r="Y76" s="1034"/>
      <c r="Z76" s="1035"/>
      <c r="AA76" s="1036">
        <v>43</v>
      </c>
      <c r="AB76" s="1034"/>
      <c r="AC76" s="1034"/>
      <c r="AD76" s="1034"/>
      <c r="AE76" s="1035"/>
      <c r="AF76" s="1036">
        <v>43</v>
      </c>
      <c r="AG76" s="1034"/>
      <c r="AH76" s="1034"/>
      <c r="AI76" s="1034"/>
      <c r="AJ76" s="1035"/>
      <c r="AK76" s="1036" t="s">
        <v>599</v>
      </c>
      <c r="AL76" s="1034"/>
      <c r="AM76" s="1034"/>
      <c r="AN76" s="1034"/>
      <c r="AO76" s="1035"/>
      <c r="AP76" s="1026" t="s">
        <v>599</v>
      </c>
      <c r="AQ76" s="1026"/>
      <c r="AR76" s="1026"/>
      <c r="AS76" s="1026"/>
      <c r="AT76" s="1026"/>
      <c r="AU76" s="1026" t="s">
        <v>600</v>
      </c>
      <c r="AV76" s="1026"/>
      <c r="AW76" s="1026"/>
      <c r="AX76" s="1026"/>
      <c r="AY76" s="1026"/>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611</v>
      </c>
      <c r="C77" s="1030"/>
      <c r="D77" s="1030"/>
      <c r="E77" s="1030"/>
      <c r="F77" s="1030"/>
      <c r="G77" s="1030"/>
      <c r="H77" s="1030"/>
      <c r="I77" s="1030"/>
      <c r="J77" s="1030"/>
      <c r="K77" s="1030"/>
      <c r="L77" s="1030"/>
      <c r="M77" s="1030"/>
      <c r="N77" s="1030"/>
      <c r="O77" s="1030"/>
      <c r="P77" s="1031"/>
      <c r="Q77" s="1033">
        <v>276261</v>
      </c>
      <c r="R77" s="1034"/>
      <c r="S77" s="1034"/>
      <c r="T77" s="1034"/>
      <c r="U77" s="1035"/>
      <c r="V77" s="1036">
        <v>272197</v>
      </c>
      <c r="W77" s="1034"/>
      <c r="X77" s="1034"/>
      <c r="Y77" s="1034"/>
      <c r="Z77" s="1035"/>
      <c r="AA77" s="1036">
        <v>4064</v>
      </c>
      <c r="AB77" s="1034"/>
      <c r="AC77" s="1034"/>
      <c r="AD77" s="1034"/>
      <c r="AE77" s="1035"/>
      <c r="AF77" s="1036">
        <v>4064</v>
      </c>
      <c r="AG77" s="1034"/>
      <c r="AH77" s="1034"/>
      <c r="AI77" s="1034"/>
      <c r="AJ77" s="1035"/>
      <c r="AK77" s="1036">
        <v>1842</v>
      </c>
      <c r="AL77" s="1034"/>
      <c r="AM77" s="1034"/>
      <c r="AN77" s="1034"/>
      <c r="AO77" s="1035"/>
      <c r="AP77" s="1026" t="s">
        <v>599</v>
      </c>
      <c r="AQ77" s="1026"/>
      <c r="AR77" s="1026"/>
      <c r="AS77" s="1026"/>
      <c r="AT77" s="1026"/>
      <c r="AU77" s="1026" t="s">
        <v>600</v>
      </c>
      <c r="AV77" s="1026"/>
      <c r="AW77" s="1026"/>
      <c r="AX77" s="1026"/>
      <c r="AY77" s="1026"/>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436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4723</v>
      </c>
      <c r="AG88" s="1014"/>
      <c r="AH88" s="1014"/>
      <c r="AI88" s="1014"/>
      <c r="AJ88" s="1014"/>
      <c r="AK88" s="1018"/>
      <c r="AL88" s="1018"/>
      <c r="AM88" s="1018"/>
      <c r="AN88" s="1018"/>
      <c r="AO88" s="1018"/>
      <c r="AP88" s="1014">
        <v>1112</v>
      </c>
      <c r="AQ88" s="1014"/>
      <c r="AR88" s="1014"/>
      <c r="AS88" s="1014"/>
      <c r="AT88" s="1014"/>
      <c r="AU88" s="1014">
        <v>864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437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1099</v>
      </c>
      <c r="CS102" s="1006"/>
      <c r="CT102" s="1006"/>
      <c r="CU102" s="1006"/>
      <c r="CV102" s="1007"/>
      <c r="CW102" s="1005">
        <v>1838</v>
      </c>
      <c r="CX102" s="1006"/>
      <c r="CY102" s="1006"/>
      <c r="CZ102" s="1006"/>
      <c r="DA102" s="1007"/>
      <c r="DB102" s="1005" t="s">
        <v>637</v>
      </c>
      <c r="DC102" s="1006"/>
      <c r="DD102" s="1006"/>
      <c r="DE102" s="1006"/>
      <c r="DF102" s="1007"/>
      <c r="DG102" s="1005" t="s">
        <v>636</v>
      </c>
      <c r="DH102" s="1006"/>
      <c r="DI102" s="1006"/>
      <c r="DJ102" s="1006"/>
      <c r="DK102" s="1007"/>
      <c r="DL102" s="1005">
        <v>40</v>
      </c>
      <c r="DM102" s="1006"/>
      <c r="DN102" s="1006"/>
      <c r="DO102" s="1006"/>
      <c r="DP102" s="1007"/>
      <c r="DQ102" s="1005">
        <v>28</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442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443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444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445</v>
      </c>
      <c r="AB109" s="949"/>
      <c r="AC109" s="949"/>
      <c r="AD109" s="949"/>
      <c r="AE109" s="950"/>
      <c r="AF109" s="951" t="s">
        <v>307</v>
      </c>
      <c r="AG109" s="949"/>
      <c r="AH109" s="949"/>
      <c r="AI109" s="949"/>
      <c r="AJ109" s="950"/>
      <c r="AK109" s="951" t="s">
        <v>306</v>
      </c>
      <c r="AL109" s="949"/>
      <c r="AM109" s="949"/>
      <c r="AN109" s="949"/>
      <c r="AO109" s="950"/>
      <c r="AP109" s="951" t="s">
        <v>446</v>
      </c>
      <c r="AQ109" s="949"/>
      <c r="AR109" s="949"/>
      <c r="AS109" s="949"/>
      <c r="AT109" s="980"/>
      <c r="AU109" s="948" t="s">
        <v>444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445</v>
      </c>
      <c r="BR109" s="949"/>
      <c r="BS109" s="949"/>
      <c r="BT109" s="949"/>
      <c r="BU109" s="950"/>
      <c r="BV109" s="951" t="s">
        <v>307</v>
      </c>
      <c r="BW109" s="949"/>
      <c r="BX109" s="949"/>
      <c r="BY109" s="949"/>
      <c r="BZ109" s="950"/>
      <c r="CA109" s="951" t="s">
        <v>306</v>
      </c>
      <c r="CB109" s="949"/>
      <c r="CC109" s="949"/>
      <c r="CD109" s="949"/>
      <c r="CE109" s="950"/>
      <c r="CF109" s="987" t="s">
        <v>446</v>
      </c>
      <c r="CG109" s="987"/>
      <c r="CH109" s="987"/>
      <c r="CI109" s="987"/>
      <c r="CJ109" s="987"/>
      <c r="CK109" s="951" t="s">
        <v>447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445</v>
      </c>
      <c r="DH109" s="949"/>
      <c r="DI109" s="949"/>
      <c r="DJ109" s="949"/>
      <c r="DK109" s="950"/>
      <c r="DL109" s="951" t="s">
        <v>307</v>
      </c>
      <c r="DM109" s="949"/>
      <c r="DN109" s="949"/>
      <c r="DO109" s="949"/>
      <c r="DP109" s="950"/>
      <c r="DQ109" s="951" t="s">
        <v>306</v>
      </c>
      <c r="DR109" s="949"/>
      <c r="DS109" s="949"/>
      <c r="DT109" s="949"/>
      <c r="DU109" s="950"/>
      <c r="DV109" s="951" t="s">
        <v>446</v>
      </c>
      <c r="DW109" s="949"/>
      <c r="DX109" s="949"/>
      <c r="DY109" s="949"/>
      <c r="DZ109" s="980"/>
    </row>
    <row r="110" spans="1:131" s="247" customFormat="1" ht="26.25" customHeight="1" x14ac:dyDescent="0.15">
      <c r="A110" s="851" t="s">
        <v>448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11514678</v>
      </c>
      <c r="AB110" s="942"/>
      <c r="AC110" s="942"/>
      <c r="AD110" s="942"/>
      <c r="AE110" s="943"/>
      <c r="AF110" s="944">
        <v>11723288</v>
      </c>
      <c r="AG110" s="942"/>
      <c r="AH110" s="942"/>
      <c r="AI110" s="942"/>
      <c r="AJ110" s="943"/>
      <c r="AK110" s="944">
        <v>11674180</v>
      </c>
      <c r="AL110" s="942"/>
      <c r="AM110" s="942"/>
      <c r="AN110" s="942"/>
      <c r="AO110" s="943"/>
      <c r="AP110" s="945">
        <v>25.4</v>
      </c>
      <c r="AQ110" s="946"/>
      <c r="AR110" s="946"/>
      <c r="AS110" s="946"/>
      <c r="AT110" s="947"/>
      <c r="AU110" s="981" t="s">
        <v>72</v>
      </c>
      <c r="AV110" s="982"/>
      <c r="AW110" s="982"/>
      <c r="AX110" s="982"/>
      <c r="AY110" s="982"/>
      <c r="AZ110" s="907" t="s">
        <v>449</v>
      </c>
      <c r="BA110" s="852"/>
      <c r="BB110" s="852"/>
      <c r="BC110" s="852"/>
      <c r="BD110" s="852"/>
      <c r="BE110" s="852"/>
      <c r="BF110" s="852"/>
      <c r="BG110" s="852"/>
      <c r="BH110" s="852"/>
      <c r="BI110" s="852"/>
      <c r="BJ110" s="852"/>
      <c r="BK110" s="852"/>
      <c r="BL110" s="852"/>
      <c r="BM110" s="852"/>
      <c r="BN110" s="852"/>
      <c r="BO110" s="852"/>
      <c r="BP110" s="853"/>
      <c r="BQ110" s="908">
        <v>129646768</v>
      </c>
      <c r="BR110" s="889"/>
      <c r="BS110" s="889"/>
      <c r="BT110" s="889"/>
      <c r="BU110" s="889"/>
      <c r="BV110" s="889">
        <v>128753719</v>
      </c>
      <c r="BW110" s="889"/>
      <c r="BX110" s="889"/>
      <c r="BY110" s="889"/>
      <c r="BZ110" s="889"/>
      <c r="CA110" s="889">
        <v>129975097</v>
      </c>
      <c r="CB110" s="889"/>
      <c r="CC110" s="889"/>
      <c r="CD110" s="889"/>
      <c r="CE110" s="889"/>
      <c r="CF110" s="913">
        <v>282.60000000000002</v>
      </c>
      <c r="CG110" s="914"/>
      <c r="CH110" s="914"/>
      <c r="CI110" s="914"/>
      <c r="CJ110" s="914"/>
      <c r="CK110" s="977" t="s">
        <v>450</v>
      </c>
      <c r="CL110" s="863"/>
      <c r="CM110" s="938" t="s">
        <v>451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257726</v>
      </c>
      <c r="DH110" s="889"/>
      <c r="DI110" s="889"/>
      <c r="DJ110" s="889"/>
      <c r="DK110" s="889"/>
      <c r="DL110" s="889">
        <v>171817</v>
      </c>
      <c r="DM110" s="889"/>
      <c r="DN110" s="889"/>
      <c r="DO110" s="889"/>
      <c r="DP110" s="889"/>
      <c r="DQ110" s="889">
        <v>93632</v>
      </c>
      <c r="DR110" s="889"/>
      <c r="DS110" s="889"/>
      <c r="DT110" s="889"/>
      <c r="DU110" s="889"/>
      <c r="DV110" s="890">
        <v>0.2</v>
      </c>
      <c r="DW110" s="890"/>
      <c r="DX110" s="890"/>
      <c r="DY110" s="890"/>
      <c r="DZ110" s="891"/>
    </row>
    <row r="111" spans="1:131" s="247" customFormat="1" ht="26.25" customHeight="1" x14ac:dyDescent="0.15">
      <c r="A111" s="818" t="s">
        <v>452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453</v>
      </c>
      <c r="AB111" s="970"/>
      <c r="AC111" s="970"/>
      <c r="AD111" s="970"/>
      <c r="AE111" s="971"/>
      <c r="AF111" s="972" t="s">
        <v>453</v>
      </c>
      <c r="AG111" s="970"/>
      <c r="AH111" s="970"/>
      <c r="AI111" s="970"/>
      <c r="AJ111" s="971"/>
      <c r="AK111" s="972" t="s">
        <v>453</v>
      </c>
      <c r="AL111" s="970"/>
      <c r="AM111" s="970"/>
      <c r="AN111" s="970"/>
      <c r="AO111" s="971"/>
      <c r="AP111" s="973" t="s">
        <v>453</v>
      </c>
      <c r="AQ111" s="974"/>
      <c r="AR111" s="974"/>
      <c r="AS111" s="974"/>
      <c r="AT111" s="975"/>
      <c r="AU111" s="983"/>
      <c r="AV111" s="984"/>
      <c r="AW111" s="984"/>
      <c r="AX111" s="984"/>
      <c r="AY111" s="984"/>
      <c r="AZ111" s="859" t="s">
        <v>454</v>
      </c>
      <c r="BA111" s="794"/>
      <c r="BB111" s="794"/>
      <c r="BC111" s="794"/>
      <c r="BD111" s="794"/>
      <c r="BE111" s="794"/>
      <c r="BF111" s="794"/>
      <c r="BG111" s="794"/>
      <c r="BH111" s="794"/>
      <c r="BI111" s="794"/>
      <c r="BJ111" s="794"/>
      <c r="BK111" s="794"/>
      <c r="BL111" s="794"/>
      <c r="BM111" s="794"/>
      <c r="BN111" s="794"/>
      <c r="BO111" s="794"/>
      <c r="BP111" s="795"/>
      <c r="BQ111" s="860">
        <v>1063092</v>
      </c>
      <c r="BR111" s="861"/>
      <c r="BS111" s="861"/>
      <c r="BT111" s="861"/>
      <c r="BU111" s="861"/>
      <c r="BV111" s="861">
        <v>807780</v>
      </c>
      <c r="BW111" s="861"/>
      <c r="BX111" s="861"/>
      <c r="BY111" s="861"/>
      <c r="BZ111" s="861"/>
      <c r="CA111" s="861">
        <v>745153</v>
      </c>
      <c r="CB111" s="861"/>
      <c r="CC111" s="861"/>
      <c r="CD111" s="861"/>
      <c r="CE111" s="861"/>
      <c r="CF111" s="922">
        <v>1.6</v>
      </c>
      <c r="CG111" s="923"/>
      <c r="CH111" s="923"/>
      <c r="CI111" s="923"/>
      <c r="CJ111" s="923"/>
      <c r="CK111" s="978"/>
      <c r="CL111" s="865"/>
      <c r="CM111" s="868" t="s">
        <v>455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420</v>
      </c>
      <c r="DH111" s="861"/>
      <c r="DI111" s="861"/>
      <c r="DJ111" s="861"/>
      <c r="DK111" s="861"/>
      <c r="DL111" s="861" t="s">
        <v>456</v>
      </c>
      <c r="DM111" s="861"/>
      <c r="DN111" s="861"/>
      <c r="DO111" s="861"/>
      <c r="DP111" s="861"/>
      <c r="DQ111" s="861" t="s">
        <v>420</v>
      </c>
      <c r="DR111" s="861"/>
      <c r="DS111" s="861"/>
      <c r="DT111" s="861"/>
      <c r="DU111" s="861"/>
      <c r="DV111" s="838" t="s">
        <v>420</v>
      </c>
      <c r="DW111" s="838"/>
      <c r="DX111" s="838"/>
      <c r="DY111" s="838"/>
      <c r="DZ111" s="839"/>
    </row>
    <row r="112" spans="1:131" s="247" customFormat="1" ht="26.25" customHeight="1" x14ac:dyDescent="0.15">
      <c r="A112" s="963" t="s">
        <v>457</v>
      </c>
      <c r="B112" s="964"/>
      <c r="C112" s="794" t="s">
        <v>458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456</v>
      </c>
      <c r="AB112" s="824"/>
      <c r="AC112" s="824"/>
      <c r="AD112" s="824"/>
      <c r="AE112" s="825"/>
      <c r="AF112" s="826" t="s">
        <v>456</v>
      </c>
      <c r="AG112" s="824"/>
      <c r="AH112" s="824"/>
      <c r="AI112" s="824"/>
      <c r="AJ112" s="825"/>
      <c r="AK112" s="826" t="s">
        <v>456</v>
      </c>
      <c r="AL112" s="824"/>
      <c r="AM112" s="824"/>
      <c r="AN112" s="824"/>
      <c r="AO112" s="825"/>
      <c r="AP112" s="871" t="s">
        <v>456</v>
      </c>
      <c r="AQ112" s="872"/>
      <c r="AR112" s="872"/>
      <c r="AS112" s="872"/>
      <c r="AT112" s="873"/>
      <c r="AU112" s="983"/>
      <c r="AV112" s="984"/>
      <c r="AW112" s="984"/>
      <c r="AX112" s="984"/>
      <c r="AY112" s="984"/>
      <c r="AZ112" s="859" t="s">
        <v>459</v>
      </c>
      <c r="BA112" s="794"/>
      <c r="BB112" s="794"/>
      <c r="BC112" s="794"/>
      <c r="BD112" s="794"/>
      <c r="BE112" s="794"/>
      <c r="BF112" s="794"/>
      <c r="BG112" s="794"/>
      <c r="BH112" s="794"/>
      <c r="BI112" s="794"/>
      <c r="BJ112" s="794"/>
      <c r="BK112" s="794"/>
      <c r="BL112" s="794"/>
      <c r="BM112" s="794"/>
      <c r="BN112" s="794"/>
      <c r="BO112" s="794"/>
      <c r="BP112" s="795"/>
      <c r="BQ112" s="860">
        <v>68210815</v>
      </c>
      <c r="BR112" s="861"/>
      <c r="BS112" s="861"/>
      <c r="BT112" s="861"/>
      <c r="BU112" s="861"/>
      <c r="BV112" s="861">
        <v>66154759</v>
      </c>
      <c r="BW112" s="861"/>
      <c r="BX112" s="861"/>
      <c r="BY112" s="861"/>
      <c r="BZ112" s="861"/>
      <c r="CA112" s="861">
        <v>66634468</v>
      </c>
      <c r="CB112" s="861"/>
      <c r="CC112" s="861"/>
      <c r="CD112" s="861"/>
      <c r="CE112" s="861"/>
      <c r="CF112" s="922">
        <v>144.9</v>
      </c>
      <c r="CG112" s="923"/>
      <c r="CH112" s="923"/>
      <c r="CI112" s="923"/>
      <c r="CJ112" s="923"/>
      <c r="CK112" s="978"/>
      <c r="CL112" s="865"/>
      <c r="CM112" s="868" t="s">
        <v>460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456</v>
      </c>
      <c r="DH112" s="861"/>
      <c r="DI112" s="861"/>
      <c r="DJ112" s="861"/>
      <c r="DK112" s="861"/>
      <c r="DL112" s="861" t="s">
        <v>456</v>
      </c>
      <c r="DM112" s="861"/>
      <c r="DN112" s="861"/>
      <c r="DO112" s="861"/>
      <c r="DP112" s="861"/>
      <c r="DQ112" s="861" t="s">
        <v>456</v>
      </c>
      <c r="DR112" s="861"/>
      <c r="DS112" s="861"/>
      <c r="DT112" s="861"/>
      <c r="DU112" s="861"/>
      <c r="DV112" s="838" t="s">
        <v>456</v>
      </c>
      <c r="DW112" s="838"/>
      <c r="DX112" s="838"/>
      <c r="DY112" s="838"/>
      <c r="DZ112" s="839"/>
    </row>
    <row r="113" spans="1:130" s="247" customFormat="1" ht="26.25" customHeight="1" x14ac:dyDescent="0.15">
      <c r="A113" s="965"/>
      <c r="B113" s="966"/>
      <c r="C113" s="794" t="s">
        <v>461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4190768</v>
      </c>
      <c r="AB113" s="970"/>
      <c r="AC113" s="970"/>
      <c r="AD113" s="970"/>
      <c r="AE113" s="971"/>
      <c r="AF113" s="972">
        <v>4263895</v>
      </c>
      <c r="AG113" s="970"/>
      <c r="AH113" s="970"/>
      <c r="AI113" s="970"/>
      <c r="AJ113" s="971"/>
      <c r="AK113" s="972">
        <v>4510089</v>
      </c>
      <c r="AL113" s="970"/>
      <c r="AM113" s="970"/>
      <c r="AN113" s="970"/>
      <c r="AO113" s="971"/>
      <c r="AP113" s="973">
        <v>9.8000000000000007</v>
      </c>
      <c r="AQ113" s="974"/>
      <c r="AR113" s="974"/>
      <c r="AS113" s="974"/>
      <c r="AT113" s="975"/>
      <c r="AU113" s="983"/>
      <c r="AV113" s="984"/>
      <c r="AW113" s="984"/>
      <c r="AX113" s="984"/>
      <c r="AY113" s="984"/>
      <c r="AZ113" s="859" t="s">
        <v>462</v>
      </c>
      <c r="BA113" s="794"/>
      <c r="BB113" s="794"/>
      <c r="BC113" s="794"/>
      <c r="BD113" s="794"/>
      <c r="BE113" s="794"/>
      <c r="BF113" s="794"/>
      <c r="BG113" s="794"/>
      <c r="BH113" s="794"/>
      <c r="BI113" s="794"/>
      <c r="BJ113" s="794"/>
      <c r="BK113" s="794"/>
      <c r="BL113" s="794"/>
      <c r="BM113" s="794"/>
      <c r="BN113" s="794"/>
      <c r="BO113" s="794"/>
      <c r="BP113" s="795"/>
      <c r="BQ113" s="860">
        <v>755924</v>
      </c>
      <c r="BR113" s="861"/>
      <c r="BS113" s="861"/>
      <c r="BT113" s="861"/>
      <c r="BU113" s="861"/>
      <c r="BV113" s="861">
        <v>794998</v>
      </c>
      <c r="BW113" s="861"/>
      <c r="BX113" s="861"/>
      <c r="BY113" s="861"/>
      <c r="BZ113" s="861"/>
      <c r="CA113" s="861">
        <v>864370</v>
      </c>
      <c r="CB113" s="861"/>
      <c r="CC113" s="861"/>
      <c r="CD113" s="861"/>
      <c r="CE113" s="861"/>
      <c r="CF113" s="922">
        <v>1.9</v>
      </c>
      <c r="CG113" s="923"/>
      <c r="CH113" s="923"/>
      <c r="CI113" s="923"/>
      <c r="CJ113" s="923"/>
      <c r="CK113" s="978"/>
      <c r="CL113" s="865"/>
      <c r="CM113" s="868" t="s">
        <v>463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456</v>
      </c>
      <c r="DH113" s="824"/>
      <c r="DI113" s="824"/>
      <c r="DJ113" s="824"/>
      <c r="DK113" s="825"/>
      <c r="DL113" s="826" t="s">
        <v>456</v>
      </c>
      <c r="DM113" s="824"/>
      <c r="DN113" s="824"/>
      <c r="DO113" s="824"/>
      <c r="DP113" s="825"/>
      <c r="DQ113" s="826" t="s">
        <v>456</v>
      </c>
      <c r="DR113" s="824"/>
      <c r="DS113" s="824"/>
      <c r="DT113" s="824"/>
      <c r="DU113" s="825"/>
      <c r="DV113" s="871" t="s">
        <v>456</v>
      </c>
      <c r="DW113" s="872"/>
      <c r="DX113" s="872"/>
      <c r="DY113" s="872"/>
      <c r="DZ113" s="873"/>
    </row>
    <row r="114" spans="1:130" s="247" customFormat="1" ht="26.25" customHeight="1" x14ac:dyDescent="0.15">
      <c r="A114" s="965"/>
      <c r="B114" s="966"/>
      <c r="C114" s="794" t="s">
        <v>464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125103</v>
      </c>
      <c r="AB114" s="824"/>
      <c r="AC114" s="824"/>
      <c r="AD114" s="824"/>
      <c r="AE114" s="825"/>
      <c r="AF114" s="826">
        <v>136773</v>
      </c>
      <c r="AG114" s="824"/>
      <c r="AH114" s="824"/>
      <c r="AI114" s="824"/>
      <c r="AJ114" s="825"/>
      <c r="AK114" s="826">
        <v>164950</v>
      </c>
      <c r="AL114" s="824"/>
      <c r="AM114" s="824"/>
      <c r="AN114" s="824"/>
      <c r="AO114" s="825"/>
      <c r="AP114" s="871">
        <v>0.4</v>
      </c>
      <c r="AQ114" s="872"/>
      <c r="AR114" s="872"/>
      <c r="AS114" s="872"/>
      <c r="AT114" s="873"/>
      <c r="AU114" s="983"/>
      <c r="AV114" s="984"/>
      <c r="AW114" s="984"/>
      <c r="AX114" s="984"/>
      <c r="AY114" s="984"/>
      <c r="AZ114" s="859" t="s">
        <v>465</v>
      </c>
      <c r="BA114" s="794"/>
      <c r="BB114" s="794"/>
      <c r="BC114" s="794"/>
      <c r="BD114" s="794"/>
      <c r="BE114" s="794"/>
      <c r="BF114" s="794"/>
      <c r="BG114" s="794"/>
      <c r="BH114" s="794"/>
      <c r="BI114" s="794"/>
      <c r="BJ114" s="794"/>
      <c r="BK114" s="794"/>
      <c r="BL114" s="794"/>
      <c r="BM114" s="794"/>
      <c r="BN114" s="794"/>
      <c r="BO114" s="794"/>
      <c r="BP114" s="795"/>
      <c r="BQ114" s="860">
        <v>12734002</v>
      </c>
      <c r="BR114" s="861"/>
      <c r="BS114" s="861"/>
      <c r="BT114" s="861"/>
      <c r="BU114" s="861"/>
      <c r="BV114" s="861">
        <v>11768820</v>
      </c>
      <c r="BW114" s="861"/>
      <c r="BX114" s="861"/>
      <c r="BY114" s="861"/>
      <c r="BZ114" s="861"/>
      <c r="CA114" s="861">
        <v>11717759</v>
      </c>
      <c r="CB114" s="861"/>
      <c r="CC114" s="861"/>
      <c r="CD114" s="861"/>
      <c r="CE114" s="861"/>
      <c r="CF114" s="922">
        <v>25.5</v>
      </c>
      <c r="CG114" s="923"/>
      <c r="CH114" s="923"/>
      <c r="CI114" s="923"/>
      <c r="CJ114" s="923"/>
      <c r="CK114" s="978"/>
      <c r="CL114" s="865"/>
      <c r="CM114" s="868" t="s">
        <v>466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456</v>
      </c>
      <c r="DH114" s="824"/>
      <c r="DI114" s="824"/>
      <c r="DJ114" s="824"/>
      <c r="DK114" s="825"/>
      <c r="DL114" s="826" t="s">
        <v>456</v>
      </c>
      <c r="DM114" s="824"/>
      <c r="DN114" s="824"/>
      <c r="DO114" s="824"/>
      <c r="DP114" s="825"/>
      <c r="DQ114" s="826" t="s">
        <v>456</v>
      </c>
      <c r="DR114" s="824"/>
      <c r="DS114" s="824"/>
      <c r="DT114" s="824"/>
      <c r="DU114" s="825"/>
      <c r="DV114" s="871" t="s">
        <v>456</v>
      </c>
      <c r="DW114" s="872"/>
      <c r="DX114" s="872"/>
      <c r="DY114" s="872"/>
      <c r="DZ114" s="873"/>
    </row>
    <row r="115" spans="1:130" s="247" customFormat="1" ht="26.25" customHeight="1" x14ac:dyDescent="0.15">
      <c r="A115" s="965"/>
      <c r="B115" s="966"/>
      <c r="C115" s="794" t="s">
        <v>467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284872</v>
      </c>
      <c r="AB115" s="970"/>
      <c r="AC115" s="970"/>
      <c r="AD115" s="970"/>
      <c r="AE115" s="971"/>
      <c r="AF115" s="972">
        <v>283767</v>
      </c>
      <c r="AG115" s="970"/>
      <c r="AH115" s="970"/>
      <c r="AI115" s="970"/>
      <c r="AJ115" s="971"/>
      <c r="AK115" s="972">
        <v>240745</v>
      </c>
      <c r="AL115" s="970"/>
      <c r="AM115" s="970"/>
      <c r="AN115" s="970"/>
      <c r="AO115" s="971"/>
      <c r="AP115" s="973">
        <v>0.5</v>
      </c>
      <c r="AQ115" s="974"/>
      <c r="AR115" s="974"/>
      <c r="AS115" s="974"/>
      <c r="AT115" s="975"/>
      <c r="AU115" s="983"/>
      <c r="AV115" s="984"/>
      <c r="AW115" s="984"/>
      <c r="AX115" s="984"/>
      <c r="AY115" s="984"/>
      <c r="AZ115" s="859" t="s">
        <v>468</v>
      </c>
      <c r="BA115" s="794"/>
      <c r="BB115" s="794"/>
      <c r="BC115" s="794"/>
      <c r="BD115" s="794"/>
      <c r="BE115" s="794"/>
      <c r="BF115" s="794"/>
      <c r="BG115" s="794"/>
      <c r="BH115" s="794"/>
      <c r="BI115" s="794"/>
      <c r="BJ115" s="794"/>
      <c r="BK115" s="794"/>
      <c r="BL115" s="794"/>
      <c r="BM115" s="794"/>
      <c r="BN115" s="794"/>
      <c r="BO115" s="794"/>
      <c r="BP115" s="795"/>
      <c r="BQ115" s="860">
        <v>65025</v>
      </c>
      <c r="BR115" s="861"/>
      <c r="BS115" s="861"/>
      <c r="BT115" s="861"/>
      <c r="BU115" s="861"/>
      <c r="BV115" s="861">
        <v>56990</v>
      </c>
      <c r="BW115" s="861"/>
      <c r="BX115" s="861"/>
      <c r="BY115" s="861"/>
      <c r="BZ115" s="861"/>
      <c r="CA115" s="861">
        <v>15826</v>
      </c>
      <c r="CB115" s="861"/>
      <c r="CC115" s="861"/>
      <c r="CD115" s="861"/>
      <c r="CE115" s="861"/>
      <c r="CF115" s="922">
        <v>0</v>
      </c>
      <c r="CG115" s="923"/>
      <c r="CH115" s="923"/>
      <c r="CI115" s="923"/>
      <c r="CJ115" s="923"/>
      <c r="CK115" s="978"/>
      <c r="CL115" s="865"/>
      <c r="CM115" s="859" t="s">
        <v>469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456</v>
      </c>
      <c r="DH115" s="824"/>
      <c r="DI115" s="824"/>
      <c r="DJ115" s="824"/>
      <c r="DK115" s="825"/>
      <c r="DL115" s="826" t="s">
        <v>456</v>
      </c>
      <c r="DM115" s="824"/>
      <c r="DN115" s="824"/>
      <c r="DO115" s="824"/>
      <c r="DP115" s="825"/>
      <c r="DQ115" s="826" t="s">
        <v>456</v>
      </c>
      <c r="DR115" s="824"/>
      <c r="DS115" s="824"/>
      <c r="DT115" s="824"/>
      <c r="DU115" s="825"/>
      <c r="DV115" s="871" t="s">
        <v>456</v>
      </c>
      <c r="DW115" s="872"/>
      <c r="DX115" s="872"/>
      <c r="DY115" s="872"/>
      <c r="DZ115" s="873"/>
    </row>
    <row r="116" spans="1:130" s="247" customFormat="1" ht="26.25" customHeight="1" x14ac:dyDescent="0.15">
      <c r="A116" s="967"/>
      <c r="B116" s="968"/>
      <c r="C116" s="927" t="s">
        <v>470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1107</v>
      </c>
      <c r="AB116" s="824"/>
      <c r="AC116" s="824"/>
      <c r="AD116" s="824"/>
      <c r="AE116" s="825"/>
      <c r="AF116" s="826">
        <v>230</v>
      </c>
      <c r="AG116" s="824"/>
      <c r="AH116" s="824"/>
      <c r="AI116" s="824"/>
      <c r="AJ116" s="825"/>
      <c r="AK116" s="826">
        <v>183</v>
      </c>
      <c r="AL116" s="824"/>
      <c r="AM116" s="824"/>
      <c r="AN116" s="824"/>
      <c r="AO116" s="825"/>
      <c r="AP116" s="871">
        <v>0</v>
      </c>
      <c r="AQ116" s="872"/>
      <c r="AR116" s="872"/>
      <c r="AS116" s="872"/>
      <c r="AT116" s="873"/>
      <c r="AU116" s="983"/>
      <c r="AV116" s="984"/>
      <c r="AW116" s="984"/>
      <c r="AX116" s="984"/>
      <c r="AY116" s="984"/>
      <c r="AZ116" s="910" t="s">
        <v>471</v>
      </c>
      <c r="BA116" s="911"/>
      <c r="BB116" s="911"/>
      <c r="BC116" s="911"/>
      <c r="BD116" s="911"/>
      <c r="BE116" s="911"/>
      <c r="BF116" s="911"/>
      <c r="BG116" s="911"/>
      <c r="BH116" s="911"/>
      <c r="BI116" s="911"/>
      <c r="BJ116" s="911"/>
      <c r="BK116" s="911"/>
      <c r="BL116" s="911"/>
      <c r="BM116" s="911"/>
      <c r="BN116" s="911"/>
      <c r="BO116" s="911"/>
      <c r="BP116" s="912"/>
      <c r="BQ116" s="860" t="s">
        <v>456</v>
      </c>
      <c r="BR116" s="861"/>
      <c r="BS116" s="861"/>
      <c r="BT116" s="861"/>
      <c r="BU116" s="861"/>
      <c r="BV116" s="861" t="s">
        <v>456</v>
      </c>
      <c r="BW116" s="861"/>
      <c r="BX116" s="861"/>
      <c r="BY116" s="861"/>
      <c r="BZ116" s="861"/>
      <c r="CA116" s="861" t="s">
        <v>456</v>
      </c>
      <c r="CB116" s="861"/>
      <c r="CC116" s="861"/>
      <c r="CD116" s="861"/>
      <c r="CE116" s="861"/>
      <c r="CF116" s="922" t="s">
        <v>456</v>
      </c>
      <c r="CG116" s="923"/>
      <c r="CH116" s="923"/>
      <c r="CI116" s="923"/>
      <c r="CJ116" s="923"/>
      <c r="CK116" s="978"/>
      <c r="CL116" s="865"/>
      <c r="CM116" s="868" t="s">
        <v>472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221099</v>
      </c>
      <c r="DH116" s="824"/>
      <c r="DI116" s="824"/>
      <c r="DJ116" s="824"/>
      <c r="DK116" s="825"/>
      <c r="DL116" s="826">
        <v>124729</v>
      </c>
      <c r="DM116" s="824"/>
      <c r="DN116" s="824"/>
      <c r="DO116" s="824"/>
      <c r="DP116" s="825"/>
      <c r="DQ116" s="826">
        <v>71721</v>
      </c>
      <c r="DR116" s="824"/>
      <c r="DS116" s="824"/>
      <c r="DT116" s="824"/>
      <c r="DU116" s="825"/>
      <c r="DV116" s="871">
        <v>0.2</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473</v>
      </c>
      <c r="Z117" s="950"/>
      <c r="AA117" s="955">
        <v>16116528</v>
      </c>
      <c r="AB117" s="956"/>
      <c r="AC117" s="956"/>
      <c r="AD117" s="956"/>
      <c r="AE117" s="957"/>
      <c r="AF117" s="958">
        <v>16407953</v>
      </c>
      <c r="AG117" s="956"/>
      <c r="AH117" s="956"/>
      <c r="AI117" s="956"/>
      <c r="AJ117" s="957"/>
      <c r="AK117" s="958">
        <v>16590147</v>
      </c>
      <c r="AL117" s="956"/>
      <c r="AM117" s="956"/>
      <c r="AN117" s="956"/>
      <c r="AO117" s="957"/>
      <c r="AP117" s="959"/>
      <c r="AQ117" s="960"/>
      <c r="AR117" s="960"/>
      <c r="AS117" s="960"/>
      <c r="AT117" s="961"/>
      <c r="AU117" s="983"/>
      <c r="AV117" s="984"/>
      <c r="AW117" s="984"/>
      <c r="AX117" s="984"/>
      <c r="AY117" s="984"/>
      <c r="AZ117" s="910" t="s">
        <v>474</v>
      </c>
      <c r="BA117" s="911"/>
      <c r="BB117" s="911"/>
      <c r="BC117" s="911"/>
      <c r="BD117" s="911"/>
      <c r="BE117" s="911"/>
      <c r="BF117" s="911"/>
      <c r="BG117" s="911"/>
      <c r="BH117" s="911"/>
      <c r="BI117" s="911"/>
      <c r="BJ117" s="911"/>
      <c r="BK117" s="911"/>
      <c r="BL117" s="911"/>
      <c r="BM117" s="911"/>
      <c r="BN117" s="911"/>
      <c r="BO117" s="911"/>
      <c r="BP117" s="912"/>
      <c r="BQ117" s="860" t="s">
        <v>475</v>
      </c>
      <c r="BR117" s="861"/>
      <c r="BS117" s="861"/>
      <c r="BT117" s="861"/>
      <c r="BU117" s="861"/>
      <c r="BV117" s="861" t="s">
        <v>404</v>
      </c>
      <c r="BW117" s="861"/>
      <c r="BX117" s="861"/>
      <c r="BY117" s="861"/>
      <c r="BZ117" s="861"/>
      <c r="CA117" s="861" t="s">
        <v>179</v>
      </c>
      <c r="CB117" s="861"/>
      <c r="CC117" s="861"/>
      <c r="CD117" s="861"/>
      <c r="CE117" s="861"/>
      <c r="CF117" s="922" t="s">
        <v>179</v>
      </c>
      <c r="CG117" s="923"/>
      <c r="CH117" s="923"/>
      <c r="CI117" s="923"/>
      <c r="CJ117" s="923"/>
      <c r="CK117" s="978"/>
      <c r="CL117" s="865"/>
      <c r="CM117" s="868" t="s">
        <v>476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477</v>
      </c>
      <c r="DH117" s="824"/>
      <c r="DI117" s="824"/>
      <c r="DJ117" s="824"/>
      <c r="DK117" s="825"/>
      <c r="DL117" s="826" t="s">
        <v>179</v>
      </c>
      <c r="DM117" s="824"/>
      <c r="DN117" s="824"/>
      <c r="DO117" s="824"/>
      <c r="DP117" s="825"/>
      <c r="DQ117" s="826" t="s">
        <v>456</v>
      </c>
      <c r="DR117" s="824"/>
      <c r="DS117" s="824"/>
      <c r="DT117" s="824"/>
      <c r="DU117" s="825"/>
      <c r="DV117" s="871" t="s">
        <v>179</v>
      </c>
      <c r="DW117" s="872"/>
      <c r="DX117" s="872"/>
      <c r="DY117" s="872"/>
      <c r="DZ117" s="873"/>
    </row>
    <row r="118" spans="1:130" s="247" customFormat="1" ht="26.25" customHeight="1" x14ac:dyDescent="0.15">
      <c r="A118" s="948" t="s">
        <v>447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445</v>
      </c>
      <c r="AB118" s="949"/>
      <c r="AC118" s="949"/>
      <c r="AD118" s="949"/>
      <c r="AE118" s="950"/>
      <c r="AF118" s="951" t="s">
        <v>307</v>
      </c>
      <c r="AG118" s="949"/>
      <c r="AH118" s="949"/>
      <c r="AI118" s="949"/>
      <c r="AJ118" s="950"/>
      <c r="AK118" s="951" t="s">
        <v>306</v>
      </c>
      <c r="AL118" s="949"/>
      <c r="AM118" s="949"/>
      <c r="AN118" s="949"/>
      <c r="AO118" s="950"/>
      <c r="AP118" s="952" t="s">
        <v>446</v>
      </c>
      <c r="AQ118" s="953"/>
      <c r="AR118" s="953"/>
      <c r="AS118" s="953"/>
      <c r="AT118" s="954"/>
      <c r="AU118" s="983"/>
      <c r="AV118" s="984"/>
      <c r="AW118" s="984"/>
      <c r="AX118" s="984"/>
      <c r="AY118" s="984"/>
      <c r="AZ118" s="926" t="s">
        <v>478</v>
      </c>
      <c r="BA118" s="927"/>
      <c r="BB118" s="927"/>
      <c r="BC118" s="927"/>
      <c r="BD118" s="927"/>
      <c r="BE118" s="927"/>
      <c r="BF118" s="927"/>
      <c r="BG118" s="927"/>
      <c r="BH118" s="927"/>
      <c r="BI118" s="927"/>
      <c r="BJ118" s="927"/>
      <c r="BK118" s="927"/>
      <c r="BL118" s="927"/>
      <c r="BM118" s="927"/>
      <c r="BN118" s="927"/>
      <c r="BO118" s="927"/>
      <c r="BP118" s="928"/>
      <c r="BQ118" s="929" t="s">
        <v>479</v>
      </c>
      <c r="BR118" s="892"/>
      <c r="BS118" s="892"/>
      <c r="BT118" s="892"/>
      <c r="BU118" s="892"/>
      <c r="BV118" s="892" t="s">
        <v>456</v>
      </c>
      <c r="BW118" s="892"/>
      <c r="BX118" s="892"/>
      <c r="BY118" s="892"/>
      <c r="BZ118" s="892"/>
      <c r="CA118" s="892" t="s">
        <v>420</v>
      </c>
      <c r="CB118" s="892"/>
      <c r="CC118" s="892"/>
      <c r="CD118" s="892"/>
      <c r="CE118" s="892"/>
      <c r="CF118" s="922" t="s">
        <v>179</v>
      </c>
      <c r="CG118" s="923"/>
      <c r="CH118" s="923"/>
      <c r="CI118" s="923"/>
      <c r="CJ118" s="923"/>
      <c r="CK118" s="978"/>
      <c r="CL118" s="865"/>
      <c r="CM118" s="868" t="s">
        <v>480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404</v>
      </c>
      <c r="DH118" s="824"/>
      <c r="DI118" s="824"/>
      <c r="DJ118" s="824"/>
      <c r="DK118" s="825"/>
      <c r="DL118" s="826" t="s">
        <v>404</v>
      </c>
      <c r="DM118" s="824"/>
      <c r="DN118" s="824"/>
      <c r="DO118" s="824"/>
      <c r="DP118" s="825"/>
      <c r="DQ118" s="826" t="s">
        <v>179</v>
      </c>
      <c r="DR118" s="824"/>
      <c r="DS118" s="824"/>
      <c r="DT118" s="824"/>
      <c r="DU118" s="825"/>
      <c r="DV118" s="871" t="s">
        <v>404</v>
      </c>
      <c r="DW118" s="872"/>
      <c r="DX118" s="872"/>
      <c r="DY118" s="872"/>
      <c r="DZ118" s="873"/>
    </row>
    <row r="119" spans="1:130" s="247" customFormat="1" ht="26.25" customHeight="1" x14ac:dyDescent="0.15">
      <c r="A119" s="862" t="s">
        <v>450</v>
      </c>
      <c r="B119" s="863"/>
      <c r="C119" s="938" t="s">
        <v>451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93632</v>
      </c>
      <c r="AB119" s="942"/>
      <c r="AC119" s="942"/>
      <c r="AD119" s="942"/>
      <c r="AE119" s="943"/>
      <c r="AF119" s="944">
        <v>93632</v>
      </c>
      <c r="AG119" s="942"/>
      <c r="AH119" s="942"/>
      <c r="AI119" s="942"/>
      <c r="AJ119" s="943"/>
      <c r="AK119" s="944">
        <v>93632</v>
      </c>
      <c r="AL119" s="942"/>
      <c r="AM119" s="942"/>
      <c r="AN119" s="942"/>
      <c r="AO119" s="943"/>
      <c r="AP119" s="945">
        <v>0.2</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481</v>
      </c>
      <c r="BP119" s="925"/>
      <c r="BQ119" s="929">
        <v>212475626</v>
      </c>
      <c r="BR119" s="892"/>
      <c r="BS119" s="892"/>
      <c r="BT119" s="892"/>
      <c r="BU119" s="892"/>
      <c r="BV119" s="892">
        <v>208337066</v>
      </c>
      <c r="BW119" s="892"/>
      <c r="BX119" s="892"/>
      <c r="BY119" s="892"/>
      <c r="BZ119" s="892"/>
      <c r="CA119" s="892">
        <v>209952673</v>
      </c>
      <c r="CB119" s="892"/>
      <c r="CC119" s="892"/>
      <c r="CD119" s="892"/>
      <c r="CE119" s="892"/>
      <c r="CF119" s="790"/>
      <c r="CG119" s="791"/>
      <c r="CH119" s="791"/>
      <c r="CI119" s="791"/>
      <c r="CJ119" s="881"/>
      <c r="CK119" s="979"/>
      <c r="CL119" s="867"/>
      <c r="CM119" s="885" t="s">
        <v>482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584267</v>
      </c>
      <c r="DH119" s="807"/>
      <c r="DI119" s="807"/>
      <c r="DJ119" s="807"/>
      <c r="DK119" s="808"/>
      <c r="DL119" s="809">
        <v>511234</v>
      </c>
      <c r="DM119" s="807"/>
      <c r="DN119" s="807"/>
      <c r="DO119" s="807"/>
      <c r="DP119" s="808"/>
      <c r="DQ119" s="809">
        <v>579800</v>
      </c>
      <c r="DR119" s="807"/>
      <c r="DS119" s="807"/>
      <c r="DT119" s="807"/>
      <c r="DU119" s="808"/>
      <c r="DV119" s="895">
        <v>1.3</v>
      </c>
      <c r="DW119" s="896"/>
      <c r="DX119" s="896"/>
      <c r="DY119" s="896"/>
      <c r="DZ119" s="897"/>
    </row>
    <row r="120" spans="1:130" s="247" customFormat="1" ht="26.25" customHeight="1" x14ac:dyDescent="0.15">
      <c r="A120" s="864"/>
      <c r="B120" s="865"/>
      <c r="C120" s="868" t="s">
        <v>455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420</v>
      </c>
      <c r="AB120" s="824"/>
      <c r="AC120" s="824"/>
      <c r="AD120" s="824"/>
      <c r="AE120" s="825"/>
      <c r="AF120" s="826" t="s">
        <v>404</v>
      </c>
      <c r="AG120" s="824"/>
      <c r="AH120" s="824"/>
      <c r="AI120" s="824"/>
      <c r="AJ120" s="825"/>
      <c r="AK120" s="826" t="s">
        <v>477</v>
      </c>
      <c r="AL120" s="824"/>
      <c r="AM120" s="824"/>
      <c r="AN120" s="824"/>
      <c r="AO120" s="825"/>
      <c r="AP120" s="871" t="s">
        <v>179</v>
      </c>
      <c r="AQ120" s="872"/>
      <c r="AR120" s="872"/>
      <c r="AS120" s="872"/>
      <c r="AT120" s="873"/>
      <c r="AU120" s="930" t="s">
        <v>483</v>
      </c>
      <c r="AV120" s="931"/>
      <c r="AW120" s="931"/>
      <c r="AX120" s="931"/>
      <c r="AY120" s="932"/>
      <c r="AZ120" s="907" t="s">
        <v>484</v>
      </c>
      <c r="BA120" s="852"/>
      <c r="BB120" s="852"/>
      <c r="BC120" s="852"/>
      <c r="BD120" s="852"/>
      <c r="BE120" s="852"/>
      <c r="BF120" s="852"/>
      <c r="BG120" s="852"/>
      <c r="BH120" s="852"/>
      <c r="BI120" s="852"/>
      <c r="BJ120" s="852"/>
      <c r="BK120" s="852"/>
      <c r="BL120" s="852"/>
      <c r="BM120" s="852"/>
      <c r="BN120" s="852"/>
      <c r="BO120" s="852"/>
      <c r="BP120" s="853"/>
      <c r="BQ120" s="908">
        <v>15443195</v>
      </c>
      <c r="BR120" s="889"/>
      <c r="BS120" s="889"/>
      <c r="BT120" s="889"/>
      <c r="BU120" s="889"/>
      <c r="BV120" s="889">
        <v>15397450</v>
      </c>
      <c r="BW120" s="889"/>
      <c r="BX120" s="889"/>
      <c r="BY120" s="889"/>
      <c r="BZ120" s="889"/>
      <c r="CA120" s="889">
        <v>15162587</v>
      </c>
      <c r="CB120" s="889"/>
      <c r="CC120" s="889"/>
      <c r="CD120" s="889"/>
      <c r="CE120" s="889"/>
      <c r="CF120" s="913">
        <v>33</v>
      </c>
      <c r="CG120" s="914"/>
      <c r="CH120" s="914"/>
      <c r="CI120" s="914"/>
      <c r="CJ120" s="914"/>
      <c r="CK120" s="915" t="s">
        <v>485</v>
      </c>
      <c r="CL120" s="899"/>
      <c r="CM120" s="899"/>
      <c r="CN120" s="899"/>
      <c r="CO120" s="900"/>
      <c r="CP120" s="919" t="s">
        <v>486</v>
      </c>
      <c r="CQ120" s="920"/>
      <c r="CR120" s="920"/>
      <c r="CS120" s="920"/>
      <c r="CT120" s="920"/>
      <c r="CU120" s="920"/>
      <c r="CV120" s="920"/>
      <c r="CW120" s="920"/>
      <c r="CX120" s="920"/>
      <c r="CY120" s="920"/>
      <c r="CZ120" s="920"/>
      <c r="DA120" s="920"/>
      <c r="DB120" s="920"/>
      <c r="DC120" s="920"/>
      <c r="DD120" s="920"/>
      <c r="DE120" s="920"/>
      <c r="DF120" s="921"/>
      <c r="DG120" s="908">
        <v>49534555</v>
      </c>
      <c r="DH120" s="889"/>
      <c r="DI120" s="889"/>
      <c r="DJ120" s="889"/>
      <c r="DK120" s="889"/>
      <c r="DL120" s="889">
        <v>48708181</v>
      </c>
      <c r="DM120" s="889"/>
      <c r="DN120" s="889"/>
      <c r="DO120" s="889"/>
      <c r="DP120" s="889"/>
      <c r="DQ120" s="889">
        <v>50117630</v>
      </c>
      <c r="DR120" s="889"/>
      <c r="DS120" s="889"/>
      <c r="DT120" s="889"/>
      <c r="DU120" s="889"/>
      <c r="DV120" s="890">
        <v>109</v>
      </c>
      <c r="DW120" s="890"/>
      <c r="DX120" s="890"/>
      <c r="DY120" s="890"/>
      <c r="DZ120" s="891"/>
    </row>
    <row r="121" spans="1:130" s="247" customFormat="1" ht="26.25" customHeight="1" x14ac:dyDescent="0.15">
      <c r="A121" s="864"/>
      <c r="B121" s="865"/>
      <c r="C121" s="910" t="s">
        <v>487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404</v>
      </c>
      <c r="AB121" s="824"/>
      <c r="AC121" s="824"/>
      <c r="AD121" s="824"/>
      <c r="AE121" s="825"/>
      <c r="AF121" s="826" t="s">
        <v>404</v>
      </c>
      <c r="AG121" s="824"/>
      <c r="AH121" s="824"/>
      <c r="AI121" s="824"/>
      <c r="AJ121" s="825"/>
      <c r="AK121" s="826" t="s">
        <v>420</v>
      </c>
      <c r="AL121" s="824"/>
      <c r="AM121" s="824"/>
      <c r="AN121" s="824"/>
      <c r="AO121" s="825"/>
      <c r="AP121" s="871" t="s">
        <v>404</v>
      </c>
      <c r="AQ121" s="872"/>
      <c r="AR121" s="872"/>
      <c r="AS121" s="872"/>
      <c r="AT121" s="873"/>
      <c r="AU121" s="933"/>
      <c r="AV121" s="934"/>
      <c r="AW121" s="934"/>
      <c r="AX121" s="934"/>
      <c r="AY121" s="935"/>
      <c r="AZ121" s="859" t="s">
        <v>488</v>
      </c>
      <c r="BA121" s="794"/>
      <c r="BB121" s="794"/>
      <c r="BC121" s="794"/>
      <c r="BD121" s="794"/>
      <c r="BE121" s="794"/>
      <c r="BF121" s="794"/>
      <c r="BG121" s="794"/>
      <c r="BH121" s="794"/>
      <c r="BI121" s="794"/>
      <c r="BJ121" s="794"/>
      <c r="BK121" s="794"/>
      <c r="BL121" s="794"/>
      <c r="BM121" s="794"/>
      <c r="BN121" s="794"/>
      <c r="BO121" s="794"/>
      <c r="BP121" s="795"/>
      <c r="BQ121" s="860">
        <v>17919954</v>
      </c>
      <c r="BR121" s="861"/>
      <c r="BS121" s="861"/>
      <c r="BT121" s="861"/>
      <c r="BU121" s="861"/>
      <c r="BV121" s="861">
        <v>16835497</v>
      </c>
      <c r="BW121" s="861"/>
      <c r="BX121" s="861"/>
      <c r="BY121" s="861"/>
      <c r="BZ121" s="861"/>
      <c r="CA121" s="861">
        <v>15868789</v>
      </c>
      <c r="CB121" s="861"/>
      <c r="CC121" s="861"/>
      <c r="CD121" s="861"/>
      <c r="CE121" s="861"/>
      <c r="CF121" s="922">
        <v>34.5</v>
      </c>
      <c r="CG121" s="923"/>
      <c r="CH121" s="923"/>
      <c r="CI121" s="923"/>
      <c r="CJ121" s="923"/>
      <c r="CK121" s="916"/>
      <c r="CL121" s="902"/>
      <c r="CM121" s="902"/>
      <c r="CN121" s="902"/>
      <c r="CO121" s="903"/>
      <c r="CP121" s="882" t="s">
        <v>489</v>
      </c>
      <c r="CQ121" s="883"/>
      <c r="CR121" s="883"/>
      <c r="CS121" s="883"/>
      <c r="CT121" s="883"/>
      <c r="CU121" s="883"/>
      <c r="CV121" s="883"/>
      <c r="CW121" s="883"/>
      <c r="CX121" s="883"/>
      <c r="CY121" s="883"/>
      <c r="CZ121" s="883"/>
      <c r="DA121" s="883"/>
      <c r="DB121" s="883"/>
      <c r="DC121" s="883"/>
      <c r="DD121" s="883"/>
      <c r="DE121" s="883"/>
      <c r="DF121" s="884"/>
      <c r="DG121" s="860">
        <v>15618372</v>
      </c>
      <c r="DH121" s="861"/>
      <c r="DI121" s="861"/>
      <c r="DJ121" s="861"/>
      <c r="DK121" s="861"/>
      <c r="DL121" s="861">
        <v>14756487</v>
      </c>
      <c r="DM121" s="861"/>
      <c r="DN121" s="861"/>
      <c r="DO121" s="861"/>
      <c r="DP121" s="861"/>
      <c r="DQ121" s="861">
        <v>14103308</v>
      </c>
      <c r="DR121" s="861"/>
      <c r="DS121" s="861"/>
      <c r="DT121" s="861"/>
      <c r="DU121" s="861"/>
      <c r="DV121" s="838">
        <v>30.7</v>
      </c>
      <c r="DW121" s="838"/>
      <c r="DX121" s="838"/>
      <c r="DY121" s="838"/>
      <c r="DZ121" s="839"/>
    </row>
    <row r="122" spans="1:130" s="247" customFormat="1" ht="26.25" customHeight="1" x14ac:dyDescent="0.15">
      <c r="A122" s="864"/>
      <c r="B122" s="865"/>
      <c r="C122" s="868" t="s">
        <v>466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490</v>
      </c>
      <c r="AB122" s="824"/>
      <c r="AC122" s="824"/>
      <c r="AD122" s="824"/>
      <c r="AE122" s="825"/>
      <c r="AF122" s="826" t="s">
        <v>491</v>
      </c>
      <c r="AG122" s="824"/>
      <c r="AH122" s="824"/>
      <c r="AI122" s="824"/>
      <c r="AJ122" s="825"/>
      <c r="AK122" s="826" t="s">
        <v>404</v>
      </c>
      <c r="AL122" s="824"/>
      <c r="AM122" s="824"/>
      <c r="AN122" s="824"/>
      <c r="AO122" s="825"/>
      <c r="AP122" s="871" t="s">
        <v>404</v>
      </c>
      <c r="AQ122" s="872"/>
      <c r="AR122" s="872"/>
      <c r="AS122" s="872"/>
      <c r="AT122" s="873"/>
      <c r="AU122" s="933"/>
      <c r="AV122" s="934"/>
      <c r="AW122" s="934"/>
      <c r="AX122" s="934"/>
      <c r="AY122" s="935"/>
      <c r="AZ122" s="926" t="s">
        <v>492</v>
      </c>
      <c r="BA122" s="927"/>
      <c r="BB122" s="927"/>
      <c r="BC122" s="927"/>
      <c r="BD122" s="927"/>
      <c r="BE122" s="927"/>
      <c r="BF122" s="927"/>
      <c r="BG122" s="927"/>
      <c r="BH122" s="927"/>
      <c r="BI122" s="927"/>
      <c r="BJ122" s="927"/>
      <c r="BK122" s="927"/>
      <c r="BL122" s="927"/>
      <c r="BM122" s="927"/>
      <c r="BN122" s="927"/>
      <c r="BO122" s="927"/>
      <c r="BP122" s="928"/>
      <c r="BQ122" s="929">
        <v>136328239</v>
      </c>
      <c r="BR122" s="892"/>
      <c r="BS122" s="892"/>
      <c r="BT122" s="892"/>
      <c r="BU122" s="892"/>
      <c r="BV122" s="892">
        <v>136437556</v>
      </c>
      <c r="BW122" s="892"/>
      <c r="BX122" s="892"/>
      <c r="BY122" s="892"/>
      <c r="BZ122" s="892"/>
      <c r="CA122" s="892">
        <v>136837734</v>
      </c>
      <c r="CB122" s="892"/>
      <c r="CC122" s="892"/>
      <c r="CD122" s="892"/>
      <c r="CE122" s="892"/>
      <c r="CF122" s="893">
        <v>297.60000000000002</v>
      </c>
      <c r="CG122" s="894"/>
      <c r="CH122" s="894"/>
      <c r="CI122" s="894"/>
      <c r="CJ122" s="894"/>
      <c r="CK122" s="916"/>
      <c r="CL122" s="902"/>
      <c r="CM122" s="902"/>
      <c r="CN122" s="902"/>
      <c r="CO122" s="903"/>
      <c r="CP122" s="882" t="s">
        <v>493</v>
      </c>
      <c r="CQ122" s="883"/>
      <c r="CR122" s="883"/>
      <c r="CS122" s="883"/>
      <c r="CT122" s="883"/>
      <c r="CU122" s="883"/>
      <c r="CV122" s="883"/>
      <c r="CW122" s="883"/>
      <c r="CX122" s="883"/>
      <c r="CY122" s="883"/>
      <c r="CZ122" s="883"/>
      <c r="DA122" s="883"/>
      <c r="DB122" s="883"/>
      <c r="DC122" s="883"/>
      <c r="DD122" s="883"/>
      <c r="DE122" s="883"/>
      <c r="DF122" s="884"/>
      <c r="DG122" s="860">
        <v>1999411</v>
      </c>
      <c r="DH122" s="861"/>
      <c r="DI122" s="861"/>
      <c r="DJ122" s="861"/>
      <c r="DK122" s="861"/>
      <c r="DL122" s="861">
        <v>1735188</v>
      </c>
      <c r="DM122" s="861"/>
      <c r="DN122" s="861"/>
      <c r="DO122" s="861"/>
      <c r="DP122" s="861"/>
      <c r="DQ122" s="861">
        <v>1546812</v>
      </c>
      <c r="DR122" s="861"/>
      <c r="DS122" s="861"/>
      <c r="DT122" s="861"/>
      <c r="DU122" s="861"/>
      <c r="DV122" s="838">
        <v>3.4</v>
      </c>
      <c r="DW122" s="838"/>
      <c r="DX122" s="838"/>
      <c r="DY122" s="838"/>
      <c r="DZ122" s="839"/>
    </row>
    <row r="123" spans="1:130" s="247" customFormat="1" ht="26.25" customHeight="1" x14ac:dyDescent="0.15">
      <c r="A123" s="864"/>
      <c r="B123" s="865"/>
      <c r="C123" s="868" t="s">
        <v>472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100773</v>
      </c>
      <c r="AB123" s="824"/>
      <c r="AC123" s="824"/>
      <c r="AD123" s="824"/>
      <c r="AE123" s="825"/>
      <c r="AF123" s="826">
        <v>99668</v>
      </c>
      <c r="AG123" s="824"/>
      <c r="AH123" s="824"/>
      <c r="AI123" s="824"/>
      <c r="AJ123" s="825"/>
      <c r="AK123" s="826">
        <v>56646</v>
      </c>
      <c r="AL123" s="824"/>
      <c r="AM123" s="824"/>
      <c r="AN123" s="824"/>
      <c r="AO123" s="825"/>
      <c r="AP123" s="871">
        <v>0.1</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494</v>
      </c>
      <c r="BP123" s="925"/>
      <c r="BQ123" s="879">
        <v>169691388</v>
      </c>
      <c r="BR123" s="880"/>
      <c r="BS123" s="880"/>
      <c r="BT123" s="880"/>
      <c r="BU123" s="880"/>
      <c r="BV123" s="880">
        <v>168670503</v>
      </c>
      <c r="BW123" s="880"/>
      <c r="BX123" s="880"/>
      <c r="BY123" s="880"/>
      <c r="BZ123" s="880"/>
      <c r="CA123" s="880">
        <v>167869110</v>
      </c>
      <c r="CB123" s="880"/>
      <c r="CC123" s="880"/>
      <c r="CD123" s="880"/>
      <c r="CE123" s="880"/>
      <c r="CF123" s="790"/>
      <c r="CG123" s="791"/>
      <c r="CH123" s="791"/>
      <c r="CI123" s="791"/>
      <c r="CJ123" s="881"/>
      <c r="CK123" s="916"/>
      <c r="CL123" s="902"/>
      <c r="CM123" s="902"/>
      <c r="CN123" s="902"/>
      <c r="CO123" s="903"/>
      <c r="CP123" s="882" t="s">
        <v>495</v>
      </c>
      <c r="CQ123" s="883"/>
      <c r="CR123" s="883"/>
      <c r="CS123" s="883"/>
      <c r="CT123" s="883"/>
      <c r="CU123" s="883"/>
      <c r="CV123" s="883"/>
      <c r="CW123" s="883"/>
      <c r="CX123" s="883"/>
      <c r="CY123" s="883"/>
      <c r="CZ123" s="883"/>
      <c r="DA123" s="883"/>
      <c r="DB123" s="883"/>
      <c r="DC123" s="883"/>
      <c r="DD123" s="883"/>
      <c r="DE123" s="883"/>
      <c r="DF123" s="884"/>
      <c r="DG123" s="823">
        <v>974718</v>
      </c>
      <c r="DH123" s="824"/>
      <c r="DI123" s="824"/>
      <c r="DJ123" s="824"/>
      <c r="DK123" s="825"/>
      <c r="DL123" s="826">
        <v>872740</v>
      </c>
      <c r="DM123" s="824"/>
      <c r="DN123" s="824"/>
      <c r="DO123" s="824"/>
      <c r="DP123" s="825"/>
      <c r="DQ123" s="826">
        <v>788010</v>
      </c>
      <c r="DR123" s="824"/>
      <c r="DS123" s="824"/>
      <c r="DT123" s="824"/>
      <c r="DU123" s="825"/>
      <c r="DV123" s="871">
        <v>1.7</v>
      </c>
      <c r="DW123" s="872"/>
      <c r="DX123" s="872"/>
      <c r="DY123" s="872"/>
      <c r="DZ123" s="873"/>
    </row>
    <row r="124" spans="1:130" s="247" customFormat="1" ht="26.25" customHeight="1" thickBot="1" x14ac:dyDescent="0.2">
      <c r="A124" s="864"/>
      <c r="B124" s="865"/>
      <c r="C124" s="868" t="s">
        <v>476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479</v>
      </c>
      <c r="AB124" s="824"/>
      <c r="AC124" s="824"/>
      <c r="AD124" s="824"/>
      <c r="AE124" s="825"/>
      <c r="AF124" s="826" t="s">
        <v>179</v>
      </c>
      <c r="AG124" s="824"/>
      <c r="AH124" s="824"/>
      <c r="AI124" s="824"/>
      <c r="AJ124" s="825"/>
      <c r="AK124" s="826" t="s">
        <v>479</v>
      </c>
      <c r="AL124" s="824"/>
      <c r="AM124" s="824"/>
      <c r="AN124" s="824"/>
      <c r="AO124" s="825"/>
      <c r="AP124" s="871" t="s">
        <v>404</v>
      </c>
      <c r="AQ124" s="872"/>
      <c r="AR124" s="872"/>
      <c r="AS124" s="872"/>
      <c r="AT124" s="873"/>
      <c r="AU124" s="874" t="s">
        <v>496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91.1</v>
      </c>
      <c r="BR124" s="878"/>
      <c r="BS124" s="878"/>
      <c r="BT124" s="878"/>
      <c r="BU124" s="878"/>
      <c r="BV124" s="878">
        <v>85.2</v>
      </c>
      <c r="BW124" s="878"/>
      <c r="BX124" s="878"/>
      <c r="BY124" s="878"/>
      <c r="BZ124" s="878"/>
      <c r="CA124" s="878">
        <v>91.5</v>
      </c>
      <c r="CB124" s="878"/>
      <c r="CC124" s="878"/>
      <c r="CD124" s="878"/>
      <c r="CE124" s="878"/>
      <c r="CF124" s="768"/>
      <c r="CG124" s="769"/>
      <c r="CH124" s="769"/>
      <c r="CI124" s="769"/>
      <c r="CJ124" s="909"/>
      <c r="CK124" s="917"/>
      <c r="CL124" s="917"/>
      <c r="CM124" s="917"/>
      <c r="CN124" s="917"/>
      <c r="CO124" s="918"/>
      <c r="CP124" s="882" t="s">
        <v>497</v>
      </c>
      <c r="CQ124" s="883"/>
      <c r="CR124" s="883"/>
      <c r="CS124" s="883"/>
      <c r="CT124" s="883"/>
      <c r="CU124" s="883"/>
      <c r="CV124" s="883"/>
      <c r="CW124" s="883"/>
      <c r="CX124" s="883"/>
      <c r="CY124" s="883"/>
      <c r="CZ124" s="883"/>
      <c r="DA124" s="883"/>
      <c r="DB124" s="883"/>
      <c r="DC124" s="883"/>
      <c r="DD124" s="883"/>
      <c r="DE124" s="883"/>
      <c r="DF124" s="884"/>
      <c r="DG124" s="806">
        <v>83759</v>
      </c>
      <c r="DH124" s="807"/>
      <c r="DI124" s="807"/>
      <c r="DJ124" s="807"/>
      <c r="DK124" s="808"/>
      <c r="DL124" s="809">
        <v>82163</v>
      </c>
      <c r="DM124" s="807"/>
      <c r="DN124" s="807"/>
      <c r="DO124" s="807"/>
      <c r="DP124" s="808"/>
      <c r="DQ124" s="809">
        <v>78708</v>
      </c>
      <c r="DR124" s="807"/>
      <c r="DS124" s="807"/>
      <c r="DT124" s="807"/>
      <c r="DU124" s="808"/>
      <c r="DV124" s="895">
        <v>0.2</v>
      </c>
      <c r="DW124" s="896"/>
      <c r="DX124" s="896"/>
      <c r="DY124" s="896"/>
      <c r="DZ124" s="897"/>
    </row>
    <row r="125" spans="1:130" s="247" customFormat="1" ht="26.25" customHeight="1" x14ac:dyDescent="0.15">
      <c r="A125" s="864"/>
      <c r="B125" s="865"/>
      <c r="C125" s="868" t="s">
        <v>480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475</v>
      </c>
      <c r="AB125" s="824"/>
      <c r="AC125" s="824"/>
      <c r="AD125" s="824"/>
      <c r="AE125" s="825"/>
      <c r="AF125" s="826" t="s">
        <v>179</v>
      </c>
      <c r="AG125" s="824"/>
      <c r="AH125" s="824"/>
      <c r="AI125" s="824"/>
      <c r="AJ125" s="825"/>
      <c r="AK125" s="826" t="s">
        <v>479</v>
      </c>
      <c r="AL125" s="824"/>
      <c r="AM125" s="824"/>
      <c r="AN125" s="824"/>
      <c r="AO125" s="825"/>
      <c r="AP125" s="871" t="s">
        <v>490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498</v>
      </c>
      <c r="CL125" s="899"/>
      <c r="CM125" s="899"/>
      <c r="CN125" s="899"/>
      <c r="CO125" s="900"/>
      <c r="CP125" s="907" t="s">
        <v>499</v>
      </c>
      <c r="CQ125" s="852"/>
      <c r="CR125" s="852"/>
      <c r="CS125" s="852"/>
      <c r="CT125" s="852"/>
      <c r="CU125" s="852"/>
      <c r="CV125" s="852"/>
      <c r="CW125" s="852"/>
      <c r="CX125" s="852"/>
      <c r="CY125" s="852"/>
      <c r="CZ125" s="852"/>
      <c r="DA125" s="852"/>
      <c r="DB125" s="852"/>
      <c r="DC125" s="852"/>
      <c r="DD125" s="852"/>
      <c r="DE125" s="852"/>
      <c r="DF125" s="853"/>
      <c r="DG125" s="908" t="s">
        <v>404</v>
      </c>
      <c r="DH125" s="889"/>
      <c r="DI125" s="889"/>
      <c r="DJ125" s="889"/>
      <c r="DK125" s="889"/>
      <c r="DL125" s="889" t="s">
        <v>456</v>
      </c>
      <c r="DM125" s="889"/>
      <c r="DN125" s="889"/>
      <c r="DO125" s="889"/>
      <c r="DP125" s="889"/>
      <c r="DQ125" s="889" t="s">
        <v>456</v>
      </c>
      <c r="DR125" s="889"/>
      <c r="DS125" s="889"/>
      <c r="DT125" s="889"/>
      <c r="DU125" s="889"/>
      <c r="DV125" s="890" t="s">
        <v>456</v>
      </c>
      <c r="DW125" s="890"/>
      <c r="DX125" s="890"/>
      <c r="DY125" s="890"/>
      <c r="DZ125" s="891"/>
    </row>
    <row r="126" spans="1:130" s="247" customFormat="1" ht="26.25" customHeight="1" thickBot="1" x14ac:dyDescent="0.2">
      <c r="A126" s="864"/>
      <c r="B126" s="865"/>
      <c r="C126" s="868" t="s">
        <v>482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90467</v>
      </c>
      <c r="AB126" s="824"/>
      <c r="AC126" s="824"/>
      <c r="AD126" s="824"/>
      <c r="AE126" s="825"/>
      <c r="AF126" s="826">
        <v>90467</v>
      </c>
      <c r="AG126" s="824"/>
      <c r="AH126" s="824"/>
      <c r="AI126" s="824"/>
      <c r="AJ126" s="825"/>
      <c r="AK126" s="826">
        <v>90467</v>
      </c>
      <c r="AL126" s="824"/>
      <c r="AM126" s="824"/>
      <c r="AN126" s="824"/>
      <c r="AO126" s="825"/>
      <c r="AP126" s="871">
        <v>0.2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500</v>
      </c>
      <c r="CQ126" s="794"/>
      <c r="CR126" s="794"/>
      <c r="CS126" s="794"/>
      <c r="CT126" s="794"/>
      <c r="CU126" s="794"/>
      <c r="CV126" s="794"/>
      <c r="CW126" s="794"/>
      <c r="CX126" s="794"/>
      <c r="CY126" s="794"/>
      <c r="CZ126" s="794"/>
      <c r="DA126" s="794"/>
      <c r="DB126" s="794"/>
      <c r="DC126" s="794"/>
      <c r="DD126" s="794"/>
      <c r="DE126" s="794"/>
      <c r="DF126" s="795"/>
      <c r="DG126" s="860" t="s">
        <v>456</v>
      </c>
      <c r="DH126" s="861"/>
      <c r="DI126" s="861"/>
      <c r="DJ126" s="861"/>
      <c r="DK126" s="861"/>
      <c r="DL126" s="861" t="s">
        <v>179</v>
      </c>
      <c r="DM126" s="861"/>
      <c r="DN126" s="861"/>
      <c r="DO126" s="861"/>
      <c r="DP126" s="861"/>
      <c r="DQ126" s="861" t="s">
        <v>456</v>
      </c>
      <c r="DR126" s="861"/>
      <c r="DS126" s="861"/>
      <c r="DT126" s="861"/>
      <c r="DU126" s="861"/>
      <c r="DV126" s="838" t="s">
        <v>179</v>
      </c>
      <c r="DW126" s="838"/>
      <c r="DX126" s="838"/>
      <c r="DY126" s="838"/>
      <c r="DZ126" s="839"/>
    </row>
    <row r="127" spans="1:130" s="247" customFormat="1" ht="26.25" customHeight="1" x14ac:dyDescent="0.15">
      <c r="A127" s="866"/>
      <c r="B127" s="867"/>
      <c r="C127" s="885" t="s">
        <v>501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477</v>
      </c>
      <c r="AB127" s="824"/>
      <c r="AC127" s="824"/>
      <c r="AD127" s="824"/>
      <c r="AE127" s="825"/>
      <c r="AF127" s="826" t="s">
        <v>179</v>
      </c>
      <c r="AG127" s="824"/>
      <c r="AH127" s="824"/>
      <c r="AI127" s="824"/>
      <c r="AJ127" s="825"/>
      <c r="AK127" s="826" t="s">
        <v>179</v>
      </c>
      <c r="AL127" s="824"/>
      <c r="AM127" s="824"/>
      <c r="AN127" s="824"/>
      <c r="AO127" s="825"/>
      <c r="AP127" s="871" t="s">
        <v>490</v>
      </c>
      <c r="AQ127" s="872"/>
      <c r="AR127" s="872"/>
      <c r="AS127" s="872"/>
      <c r="AT127" s="873"/>
      <c r="AU127" s="283"/>
      <c r="AV127" s="283"/>
      <c r="AW127" s="283"/>
      <c r="AX127" s="888" t="s">
        <v>502</v>
      </c>
      <c r="AY127" s="856"/>
      <c r="AZ127" s="856"/>
      <c r="BA127" s="856"/>
      <c r="BB127" s="856"/>
      <c r="BC127" s="856"/>
      <c r="BD127" s="856"/>
      <c r="BE127" s="857"/>
      <c r="BF127" s="855" t="s">
        <v>503</v>
      </c>
      <c r="BG127" s="856"/>
      <c r="BH127" s="856"/>
      <c r="BI127" s="856"/>
      <c r="BJ127" s="856"/>
      <c r="BK127" s="856"/>
      <c r="BL127" s="857"/>
      <c r="BM127" s="855" t="s">
        <v>504</v>
      </c>
      <c r="BN127" s="856"/>
      <c r="BO127" s="856"/>
      <c r="BP127" s="856"/>
      <c r="BQ127" s="856"/>
      <c r="BR127" s="856"/>
      <c r="BS127" s="857"/>
      <c r="BT127" s="855" t="s">
        <v>505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506</v>
      </c>
      <c r="CQ127" s="794"/>
      <c r="CR127" s="794"/>
      <c r="CS127" s="794"/>
      <c r="CT127" s="794"/>
      <c r="CU127" s="794"/>
      <c r="CV127" s="794"/>
      <c r="CW127" s="794"/>
      <c r="CX127" s="794"/>
      <c r="CY127" s="794"/>
      <c r="CZ127" s="794"/>
      <c r="DA127" s="794"/>
      <c r="DB127" s="794"/>
      <c r="DC127" s="794"/>
      <c r="DD127" s="794"/>
      <c r="DE127" s="794"/>
      <c r="DF127" s="795"/>
      <c r="DG127" s="860" t="s">
        <v>404</v>
      </c>
      <c r="DH127" s="861"/>
      <c r="DI127" s="861"/>
      <c r="DJ127" s="861"/>
      <c r="DK127" s="861"/>
      <c r="DL127" s="861" t="s">
        <v>420</v>
      </c>
      <c r="DM127" s="861"/>
      <c r="DN127" s="861"/>
      <c r="DO127" s="861"/>
      <c r="DP127" s="861"/>
      <c r="DQ127" s="861" t="s">
        <v>404</v>
      </c>
      <c r="DR127" s="861"/>
      <c r="DS127" s="861"/>
      <c r="DT127" s="861"/>
      <c r="DU127" s="861"/>
      <c r="DV127" s="838" t="s">
        <v>179</v>
      </c>
      <c r="DW127" s="838"/>
      <c r="DX127" s="838"/>
      <c r="DY127" s="838"/>
      <c r="DZ127" s="839"/>
    </row>
    <row r="128" spans="1:130" s="247" customFormat="1" ht="26.25" customHeight="1" thickBot="1" x14ac:dyDescent="0.2">
      <c r="A128" s="840" t="s">
        <v>507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508</v>
      </c>
      <c r="X128" s="842"/>
      <c r="Y128" s="842"/>
      <c r="Z128" s="843"/>
      <c r="AA128" s="844">
        <v>1122572</v>
      </c>
      <c r="AB128" s="845"/>
      <c r="AC128" s="845"/>
      <c r="AD128" s="845"/>
      <c r="AE128" s="846"/>
      <c r="AF128" s="847">
        <v>1104508</v>
      </c>
      <c r="AG128" s="845"/>
      <c r="AH128" s="845"/>
      <c r="AI128" s="845"/>
      <c r="AJ128" s="846"/>
      <c r="AK128" s="847">
        <v>1140972</v>
      </c>
      <c r="AL128" s="845"/>
      <c r="AM128" s="845"/>
      <c r="AN128" s="845"/>
      <c r="AO128" s="846"/>
      <c r="AP128" s="848"/>
      <c r="AQ128" s="849"/>
      <c r="AR128" s="849"/>
      <c r="AS128" s="849"/>
      <c r="AT128" s="850"/>
      <c r="AU128" s="283"/>
      <c r="AV128" s="283"/>
      <c r="AW128" s="283"/>
      <c r="AX128" s="851" t="s">
        <v>509</v>
      </c>
      <c r="AY128" s="852"/>
      <c r="AZ128" s="852"/>
      <c r="BA128" s="852"/>
      <c r="BB128" s="852"/>
      <c r="BC128" s="852"/>
      <c r="BD128" s="852"/>
      <c r="BE128" s="853"/>
      <c r="BF128" s="830" t="s">
        <v>491</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510</v>
      </c>
      <c r="CQ128" s="772"/>
      <c r="CR128" s="772"/>
      <c r="CS128" s="772"/>
      <c r="CT128" s="772"/>
      <c r="CU128" s="772"/>
      <c r="CV128" s="772"/>
      <c r="CW128" s="772"/>
      <c r="CX128" s="772"/>
      <c r="CY128" s="772"/>
      <c r="CZ128" s="772"/>
      <c r="DA128" s="772"/>
      <c r="DB128" s="772"/>
      <c r="DC128" s="772"/>
      <c r="DD128" s="772"/>
      <c r="DE128" s="772"/>
      <c r="DF128" s="773"/>
      <c r="DG128" s="834">
        <v>65025</v>
      </c>
      <c r="DH128" s="835"/>
      <c r="DI128" s="835"/>
      <c r="DJ128" s="835"/>
      <c r="DK128" s="835"/>
      <c r="DL128" s="835">
        <v>56990</v>
      </c>
      <c r="DM128" s="835"/>
      <c r="DN128" s="835"/>
      <c r="DO128" s="835"/>
      <c r="DP128" s="835"/>
      <c r="DQ128" s="835">
        <v>15826</v>
      </c>
      <c r="DR128" s="835"/>
      <c r="DS128" s="835"/>
      <c r="DT128" s="835"/>
      <c r="DU128" s="835"/>
      <c r="DV128" s="836">
        <v>0</v>
      </c>
      <c r="DW128" s="836"/>
      <c r="DX128" s="836"/>
      <c r="DY128" s="836"/>
      <c r="DZ128" s="837"/>
    </row>
    <row r="129" spans="1:131" s="247" customFormat="1" ht="26.25" customHeight="1" x14ac:dyDescent="0.15">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511</v>
      </c>
      <c r="X129" s="821"/>
      <c r="Y129" s="821"/>
      <c r="Z129" s="822"/>
      <c r="AA129" s="823">
        <v>56426754</v>
      </c>
      <c r="AB129" s="824"/>
      <c r="AC129" s="824"/>
      <c r="AD129" s="824"/>
      <c r="AE129" s="825"/>
      <c r="AF129" s="826">
        <v>56353296</v>
      </c>
      <c r="AG129" s="824"/>
      <c r="AH129" s="824"/>
      <c r="AI129" s="824"/>
      <c r="AJ129" s="825"/>
      <c r="AK129" s="826">
        <v>55972957</v>
      </c>
      <c r="AL129" s="824"/>
      <c r="AM129" s="824"/>
      <c r="AN129" s="824"/>
      <c r="AO129" s="825"/>
      <c r="AP129" s="827"/>
      <c r="AQ129" s="828"/>
      <c r="AR129" s="828"/>
      <c r="AS129" s="828"/>
      <c r="AT129" s="829"/>
      <c r="AU129" s="285"/>
      <c r="AV129" s="285"/>
      <c r="AW129" s="285"/>
      <c r="AX129" s="793" t="s">
        <v>512</v>
      </c>
      <c r="AY129" s="794"/>
      <c r="AZ129" s="794"/>
      <c r="BA129" s="794"/>
      <c r="BB129" s="794"/>
      <c r="BC129" s="794"/>
      <c r="BD129" s="794"/>
      <c r="BE129" s="795"/>
      <c r="BF129" s="813" t="s">
        <v>179</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514</v>
      </c>
      <c r="X130" s="821"/>
      <c r="Y130" s="821"/>
      <c r="Z130" s="822"/>
      <c r="AA130" s="823">
        <v>9483342</v>
      </c>
      <c r="AB130" s="824"/>
      <c r="AC130" s="824"/>
      <c r="AD130" s="824"/>
      <c r="AE130" s="825"/>
      <c r="AF130" s="826">
        <v>9818215</v>
      </c>
      <c r="AG130" s="824"/>
      <c r="AH130" s="824"/>
      <c r="AI130" s="824"/>
      <c r="AJ130" s="825"/>
      <c r="AK130" s="826">
        <v>9988071</v>
      </c>
      <c r="AL130" s="824"/>
      <c r="AM130" s="824"/>
      <c r="AN130" s="824"/>
      <c r="AO130" s="825"/>
      <c r="AP130" s="827"/>
      <c r="AQ130" s="828"/>
      <c r="AR130" s="828"/>
      <c r="AS130" s="828"/>
      <c r="AT130" s="829"/>
      <c r="AU130" s="285"/>
      <c r="AV130" s="285"/>
      <c r="AW130" s="285"/>
      <c r="AX130" s="793" t="s">
        <v>515</v>
      </c>
      <c r="AY130" s="794"/>
      <c r="AZ130" s="794"/>
      <c r="BA130" s="794"/>
      <c r="BB130" s="794"/>
      <c r="BC130" s="794"/>
      <c r="BD130" s="794"/>
      <c r="BE130" s="795"/>
      <c r="BF130" s="796">
        <v>11.8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516</v>
      </c>
      <c r="X131" s="804"/>
      <c r="Y131" s="804"/>
      <c r="Z131" s="805"/>
      <c r="AA131" s="806">
        <v>46943412</v>
      </c>
      <c r="AB131" s="807"/>
      <c r="AC131" s="807"/>
      <c r="AD131" s="807"/>
      <c r="AE131" s="808"/>
      <c r="AF131" s="809">
        <v>46535081</v>
      </c>
      <c r="AG131" s="807"/>
      <c r="AH131" s="807"/>
      <c r="AI131" s="807"/>
      <c r="AJ131" s="808"/>
      <c r="AK131" s="809">
        <v>45984886</v>
      </c>
      <c r="AL131" s="807"/>
      <c r="AM131" s="807"/>
      <c r="AN131" s="807"/>
      <c r="AO131" s="808"/>
      <c r="AP131" s="810"/>
      <c r="AQ131" s="811"/>
      <c r="AR131" s="811"/>
      <c r="AS131" s="811"/>
      <c r="AT131" s="812"/>
      <c r="AU131" s="285"/>
      <c r="AV131" s="285"/>
      <c r="AW131" s="285"/>
      <c r="AX131" s="771" t="s">
        <v>517</v>
      </c>
      <c r="AY131" s="772"/>
      <c r="AZ131" s="772"/>
      <c r="BA131" s="772"/>
      <c r="BB131" s="772"/>
      <c r="BC131" s="772"/>
      <c r="BD131" s="772"/>
      <c r="BE131" s="773"/>
      <c r="BF131" s="774">
        <v>91.5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519</v>
      </c>
      <c r="W132" s="784"/>
      <c r="X132" s="784"/>
      <c r="Y132" s="784"/>
      <c r="Z132" s="785"/>
      <c r="AA132" s="786">
        <v>11.738844650000001</v>
      </c>
      <c r="AB132" s="787"/>
      <c r="AC132" s="787"/>
      <c r="AD132" s="787"/>
      <c r="AE132" s="788"/>
      <c r="AF132" s="789">
        <v>11.78730021</v>
      </c>
      <c r="AG132" s="787"/>
      <c r="AH132" s="787"/>
      <c r="AI132" s="787"/>
      <c r="AJ132" s="788"/>
      <c r="AK132" s="789">
        <v>11.87586668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520</v>
      </c>
      <c r="W133" s="763"/>
      <c r="X133" s="763"/>
      <c r="Y133" s="763"/>
      <c r="Z133" s="764"/>
      <c r="AA133" s="765">
        <v>12.3</v>
      </c>
      <c r="AB133" s="766"/>
      <c r="AC133" s="766"/>
      <c r="AD133" s="766"/>
      <c r="AE133" s="767"/>
      <c r="AF133" s="765">
        <v>12</v>
      </c>
      <c r="AG133" s="766"/>
      <c r="AH133" s="766"/>
      <c r="AI133" s="766"/>
      <c r="AJ133" s="767"/>
      <c r="AK133" s="765">
        <v>11.8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Zhp4AvtXpBtqexZqzW4glgQwhin59Yg9vYFpxay7grykVTnZj3l2NoCEzrNGYaljT9nV8/16toRyEU/oXJ2ww==" saltValue="ALHOHA8HaUUTM7J0kGIo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G4GAJr3vG/hP3N6cVzBSETVUmxSYOJJ8nq2P15qZBFLA3RQ3Rj+VgXJFChFSyCDCB8LjU0zdidC0Ya0tXQt8g==" saltValue="FZsUcYvnPCs07lAh4Vwjaw=="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MafebqY5/N6o8Vo1FJT6hxi0RftQ3UunUaaJvuXr+bgA03uy4IqcWy10Nmw49sS5gvDpXAUZtKSyimqVFqW2g==" saltValue="zChtIt+y3F2fTLMm8a2mOg=="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524</v>
      </c>
      <c r="AP7" s="304"/>
      <c r="AQ7" s="305" t="s">
        <v>525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526</v>
      </c>
      <c r="AQ8" s="311" t="s">
        <v>527</v>
      </c>
      <c r="AR8" s="312" t="s">
        <v>528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529</v>
      </c>
      <c r="AL9" s="1193"/>
      <c r="AM9" s="1193"/>
      <c r="AN9" s="1194"/>
      <c r="AO9" s="313">
        <v>16092978</v>
      </c>
      <c r="AP9" s="313">
        <v>84170</v>
      </c>
      <c r="AQ9" s="314">
        <v>56972</v>
      </c>
      <c r="AR9" s="315">
        <v>47.7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530</v>
      </c>
      <c r="AL10" s="1193"/>
      <c r="AM10" s="1193"/>
      <c r="AN10" s="1194"/>
      <c r="AO10" s="316" t="s">
        <v>531</v>
      </c>
      <c r="AP10" s="316" t="s">
        <v>531</v>
      </c>
      <c r="AQ10" s="317">
        <v>4161</v>
      </c>
      <c r="AR10" s="318" t="s">
        <v>531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532</v>
      </c>
      <c r="AL11" s="1193"/>
      <c r="AM11" s="1193"/>
      <c r="AN11" s="1194"/>
      <c r="AO11" s="316">
        <v>1795746</v>
      </c>
      <c r="AP11" s="316">
        <v>9392</v>
      </c>
      <c r="AQ11" s="317">
        <v>2113</v>
      </c>
      <c r="AR11" s="318">
        <v>344.5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533</v>
      </c>
      <c r="AL12" s="1193"/>
      <c r="AM12" s="1193"/>
      <c r="AN12" s="1194"/>
      <c r="AO12" s="316" t="s">
        <v>531</v>
      </c>
      <c r="AP12" s="316" t="s">
        <v>531</v>
      </c>
      <c r="AQ12" s="317">
        <v>1531</v>
      </c>
      <c r="AR12" s="318" t="s">
        <v>531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534</v>
      </c>
      <c r="AL13" s="1193"/>
      <c r="AM13" s="1193"/>
      <c r="AN13" s="1194"/>
      <c r="AO13" s="316" t="s">
        <v>531</v>
      </c>
      <c r="AP13" s="316" t="s">
        <v>531</v>
      </c>
      <c r="AQ13" s="317">
        <v>63</v>
      </c>
      <c r="AR13" s="318" t="s">
        <v>531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535</v>
      </c>
      <c r="AL14" s="1193"/>
      <c r="AM14" s="1193"/>
      <c r="AN14" s="1194"/>
      <c r="AO14" s="316">
        <v>247371</v>
      </c>
      <c r="AP14" s="316">
        <v>1294</v>
      </c>
      <c r="AQ14" s="317">
        <v>1595</v>
      </c>
      <c r="AR14" s="318">
        <v>-18.899999999999999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536</v>
      </c>
      <c r="AL15" s="1193"/>
      <c r="AM15" s="1193"/>
      <c r="AN15" s="1194"/>
      <c r="AO15" s="316">
        <v>1884</v>
      </c>
      <c r="AP15" s="316">
        <v>10</v>
      </c>
      <c r="AQ15" s="317">
        <v>1299</v>
      </c>
      <c r="AR15" s="318">
        <v>-99.2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537</v>
      </c>
      <c r="AL16" s="1196"/>
      <c r="AM16" s="1196"/>
      <c r="AN16" s="1197"/>
      <c r="AO16" s="316">
        <v>-955174</v>
      </c>
      <c r="AP16" s="316">
        <v>-4996</v>
      </c>
      <c r="AQ16" s="317">
        <v>-3680</v>
      </c>
      <c r="AR16" s="318">
        <v>35.799999999999997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17182805</v>
      </c>
      <c r="AP17" s="316">
        <v>89870</v>
      </c>
      <c r="AQ17" s="317">
        <v>64053</v>
      </c>
      <c r="AR17" s="318">
        <v>40.299999999999997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542</v>
      </c>
      <c r="AL21" s="1190"/>
      <c r="AM21" s="1190"/>
      <c r="AN21" s="1191"/>
      <c r="AO21" s="328">
        <v>8.42</v>
      </c>
      <c r="AP21" s="329">
        <v>6.41</v>
      </c>
      <c r="AQ21" s="330">
        <v>2.0099999999999998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543</v>
      </c>
      <c r="AL22" s="1190"/>
      <c r="AM22" s="1190"/>
      <c r="AN22" s="1191"/>
      <c r="AO22" s="333">
        <v>98.9</v>
      </c>
      <c r="AP22" s="334">
        <v>99.9</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524</v>
      </c>
      <c r="AP30" s="304"/>
      <c r="AQ30" s="305" t="s">
        <v>525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526</v>
      </c>
      <c r="AQ31" s="311" t="s">
        <v>527</v>
      </c>
      <c r="AR31" s="312" t="s">
        <v>528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547</v>
      </c>
      <c r="AL32" s="1181"/>
      <c r="AM32" s="1181"/>
      <c r="AN32" s="1182"/>
      <c r="AO32" s="343">
        <v>11674180</v>
      </c>
      <c r="AP32" s="343">
        <v>61058</v>
      </c>
      <c r="AQ32" s="344">
        <v>28685</v>
      </c>
      <c r="AR32" s="345">
        <v>112.9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548</v>
      </c>
      <c r="AL33" s="1181"/>
      <c r="AM33" s="1181"/>
      <c r="AN33" s="1182"/>
      <c r="AO33" s="343" t="s">
        <v>531</v>
      </c>
      <c r="AP33" s="343" t="s">
        <v>531</v>
      </c>
      <c r="AQ33" s="344">
        <v>2</v>
      </c>
      <c r="AR33" s="345" t="s">
        <v>531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549</v>
      </c>
      <c r="AL34" s="1181"/>
      <c r="AM34" s="1181"/>
      <c r="AN34" s="1182"/>
      <c r="AO34" s="343" t="s">
        <v>531</v>
      </c>
      <c r="AP34" s="343" t="s">
        <v>531</v>
      </c>
      <c r="AQ34" s="344">
        <v>37</v>
      </c>
      <c r="AR34" s="345" t="s">
        <v>531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550</v>
      </c>
      <c r="AL35" s="1181"/>
      <c r="AM35" s="1181"/>
      <c r="AN35" s="1182"/>
      <c r="AO35" s="343">
        <v>4510089</v>
      </c>
      <c r="AP35" s="343">
        <v>23589</v>
      </c>
      <c r="AQ35" s="344">
        <v>9040</v>
      </c>
      <c r="AR35" s="345">
        <v>160.9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551</v>
      </c>
      <c r="AL36" s="1181"/>
      <c r="AM36" s="1181"/>
      <c r="AN36" s="1182"/>
      <c r="AO36" s="343">
        <v>164950</v>
      </c>
      <c r="AP36" s="343">
        <v>863</v>
      </c>
      <c r="AQ36" s="344">
        <v>445</v>
      </c>
      <c r="AR36" s="345">
        <v>93.9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552</v>
      </c>
      <c r="AL37" s="1181"/>
      <c r="AM37" s="1181"/>
      <c r="AN37" s="1182"/>
      <c r="AO37" s="343">
        <v>240745</v>
      </c>
      <c r="AP37" s="343">
        <v>1259</v>
      </c>
      <c r="AQ37" s="344">
        <v>676</v>
      </c>
      <c r="AR37" s="345">
        <v>86.2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553</v>
      </c>
      <c r="AL38" s="1184"/>
      <c r="AM38" s="1184"/>
      <c r="AN38" s="1185"/>
      <c r="AO38" s="346">
        <v>183</v>
      </c>
      <c r="AP38" s="346">
        <v>1</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554</v>
      </c>
      <c r="AL39" s="1184"/>
      <c r="AM39" s="1184"/>
      <c r="AN39" s="1185"/>
      <c r="AO39" s="343">
        <v>-1140972</v>
      </c>
      <c r="AP39" s="343">
        <v>-5968</v>
      </c>
      <c r="AQ39" s="344">
        <v>-7187</v>
      </c>
      <c r="AR39" s="345">
        <v>-17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555</v>
      </c>
      <c r="AL40" s="1181"/>
      <c r="AM40" s="1181"/>
      <c r="AN40" s="1182"/>
      <c r="AO40" s="343">
        <v>-9988071</v>
      </c>
      <c r="AP40" s="343">
        <v>-52240</v>
      </c>
      <c r="AQ40" s="344">
        <v>-25299</v>
      </c>
      <c r="AR40" s="345">
        <v>106.5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5461104</v>
      </c>
      <c r="AP41" s="343">
        <v>28563</v>
      </c>
      <c r="AQ41" s="344">
        <v>6399</v>
      </c>
      <c r="AR41" s="345">
        <v>346.4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524</v>
      </c>
      <c r="AN49" s="1175" t="s">
        <v>559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560</v>
      </c>
      <c r="AO50" s="360" t="s">
        <v>561</v>
      </c>
      <c r="AP50" s="361" t="s">
        <v>562</v>
      </c>
      <c r="AQ50" s="362" t="s">
        <v>563</v>
      </c>
      <c r="AR50" s="363" t="s">
        <v>564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10848984</v>
      </c>
      <c r="AN51" s="365">
        <v>54695</v>
      </c>
      <c r="AO51" s="366">
        <v>-37.5</v>
      </c>
      <c r="AP51" s="367">
        <v>43554</v>
      </c>
      <c r="AQ51" s="368">
        <v>4</v>
      </c>
      <c r="AR51" s="369">
        <v>-41.5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5573073</v>
      </c>
      <c r="AN52" s="373">
        <v>28096</v>
      </c>
      <c r="AO52" s="374">
        <v>-25.3</v>
      </c>
      <c r="AP52" s="375">
        <v>24811</v>
      </c>
      <c r="AQ52" s="376">
        <v>4.5999999999999996</v>
      </c>
      <c r="AR52" s="377">
        <v>-29.9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21863876</v>
      </c>
      <c r="AN53" s="365">
        <v>111007</v>
      </c>
      <c r="AO53" s="366">
        <v>103</v>
      </c>
      <c r="AP53" s="367">
        <v>42581</v>
      </c>
      <c r="AQ53" s="368">
        <v>-2.2000000000000002</v>
      </c>
      <c r="AR53" s="369">
        <v>105.2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5191969</v>
      </c>
      <c r="AN54" s="373">
        <v>26361</v>
      </c>
      <c r="AO54" s="374">
        <v>-6.2</v>
      </c>
      <c r="AP54" s="375">
        <v>24354</v>
      </c>
      <c r="AQ54" s="376">
        <v>-1.8</v>
      </c>
      <c r="AR54" s="377">
        <v>-4.4000000000000004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23620866</v>
      </c>
      <c r="AN55" s="365">
        <v>121009</v>
      </c>
      <c r="AO55" s="366">
        <v>9</v>
      </c>
      <c r="AP55" s="367">
        <v>45426</v>
      </c>
      <c r="AQ55" s="368">
        <v>6.7</v>
      </c>
      <c r="AR55" s="369">
        <v>2.2999999999999998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12669704</v>
      </c>
      <c r="AN56" s="373">
        <v>64906</v>
      </c>
      <c r="AO56" s="374">
        <v>146.19999999999999</v>
      </c>
      <c r="AP56" s="375">
        <v>24508</v>
      </c>
      <c r="AQ56" s="376">
        <v>0.6</v>
      </c>
      <c r="AR56" s="377">
        <v>145.6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10628654</v>
      </c>
      <c r="AN57" s="365">
        <v>54992</v>
      </c>
      <c r="AO57" s="366">
        <v>-54.6</v>
      </c>
      <c r="AP57" s="367">
        <v>45022</v>
      </c>
      <c r="AQ57" s="368">
        <v>-0.9</v>
      </c>
      <c r="AR57" s="369">
        <v>-53.7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5377126</v>
      </c>
      <c r="AN58" s="373">
        <v>27821</v>
      </c>
      <c r="AO58" s="374">
        <v>-57.1</v>
      </c>
      <c r="AP58" s="375">
        <v>25247</v>
      </c>
      <c r="AQ58" s="376">
        <v>3</v>
      </c>
      <c r="AR58" s="377">
        <v>-60.1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10927237</v>
      </c>
      <c r="AN59" s="365">
        <v>57152</v>
      </c>
      <c r="AO59" s="366">
        <v>3.9</v>
      </c>
      <c r="AP59" s="367">
        <v>46035</v>
      </c>
      <c r="AQ59" s="368">
        <v>2.2999999999999998</v>
      </c>
      <c r="AR59" s="369">
        <v>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5828248</v>
      </c>
      <c r="AN60" s="373">
        <v>30483</v>
      </c>
      <c r="AO60" s="374">
        <v>9.6</v>
      </c>
      <c r="AP60" s="375">
        <v>25158</v>
      </c>
      <c r="AQ60" s="376">
        <v>-0.4</v>
      </c>
      <c r="AR60" s="377">
        <v>10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15577923</v>
      </c>
      <c r="AN61" s="380">
        <v>79771</v>
      </c>
      <c r="AO61" s="381">
        <v>4.8</v>
      </c>
      <c r="AP61" s="382">
        <v>44524</v>
      </c>
      <c r="AQ61" s="383">
        <v>2</v>
      </c>
      <c r="AR61" s="369">
        <v>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6928024</v>
      </c>
      <c r="AN62" s="373">
        <v>35533</v>
      </c>
      <c r="AO62" s="374">
        <v>13.4</v>
      </c>
      <c r="AP62" s="375">
        <v>24816</v>
      </c>
      <c r="AQ62" s="376">
        <v>1.2</v>
      </c>
      <c r="AR62" s="377">
        <v>12.2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KTkkJdnrPlq3yBpLn/FiIKman88UHdzMA5jpM6P9YuSNntibUPHfrESHs0nr9ffX8Z2wo0icd3IBKtxbwSCQg==" saltValue="TcM+LeoFWKIDrlLjKN+w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573</v>
      </c>
    </row>
    <row r="120" spans="125:125" ht="13.5" hidden="1" customHeight="1" x14ac:dyDescent="0.15"/>
    <row r="121" spans="125:125" ht="13.5" hidden="1" customHeight="1" x14ac:dyDescent="0.15">
      <c r="DU121" s="291"/>
    </row>
  </sheetData>
  <sheetProtection algorithmName="SHA-512" hashValue="bvgX75aRsx0yqW8SbzqYzmchU8B5k/OFLK4eaG3m9HUS3och2wLQKR/BKGrNNfhqIkdfzOlpbarRLZwL8rWr3A==" saltValue="kyxuBkg2r37B3pcUonZNgg=="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sheetData>
  <sheetProtection algorithmName="SHA-512" hashValue="vyY3/ZvdgUzoad253pc628xU1aYfA15TVKzytFfUz4jYG+l1Qna3riepAWcVo89bEH5FaOxCe8zuejchMjkL0w==" saltValue="TTyGL2JgThcJHB85eP+D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98" t="s">
        <v>3</v>
      </c>
      <c r="D47" s="1198"/>
      <c r="E47" s="1199"/>
      <c r="F47" s="11">
        <v>24.8</v>
      </c>
      <c r="G47" s="12">
        <v>22.3</v>
      </c>
      <c r="H47" s="12">
        <v>18.97</v>
      </c>
      <c r="I47" s="12">
        <v>18.489999999999998</v>
      </c>
      <c r="J47" s="13">
        <v>17.97</v>
      </c>
    </row>
    <row r="48" spans="2:10" ht="57.75" customHeight="1" x14ac:dyDescent="0.15">
      <c r="B48" s="14"/>
      <c r="C48" s="1200" t="s">
        <v>4</v>
      </c>
      <c r="D48" s="1200"/>
      <c r="E48" s="1201"/>
      <c r="F48" s="15">
        <v>3.14</v>
      </c>
      <c r="G48" s="16">
        <v>3.19</v>
      </c>
      <c r="H48" s="16">
        <v>5.8</v>
      </c>
      <c r="I48" s="16">
        <v>5.45</v>
      </c>
      <c r="J48" s="17">
        <v>6.81</v>
      </c>
    </row>
    <row r="49" spans="2:10" ht="57.75" customHeight="1" thickBot="1" x14ac:dyDescent="0.2">
      <c r="B49" s="18"/>
      <c r="C49" s="1202" t="s">
        <v>5</v>
      </c>
      <c r="D49" s="1202"/>
      <c r="E49" s="1203"/>
      <c r="F49" s="19">
        <v>5.81</v>
      </c>
      <c r="G49" s="20" t="s">
        <v>580</v>
      </c>
      <c r="H49" s="20" t="s">
        <v>581</v>
      </c>
      <c r="I49" s="20" t="s">
        <v>582</v>
      </c>
      <c r="J49" s="21">
        <v>0.68</v>
      </c>
    </row>
    <row r="50" spans="2:10" ht="13.5" customHeight="1" x14ac:dyDescent="0.15"/>
  </sheetData>
  <sheetProtection algorithmName="SHA-512" hashValue="ip6wHIdam9jNKZeg+CDr4FNYUTiBhnkbtlG+RBzK6lxcTXL3NybyUnMcfNa9izEjdTkV5bwZ0+drMPNFOP8a7A==" saltValue="ggyHmfnYWnE0FrT6dI7y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tamura ryuuta</cp:lastModifiedBy>
  <cp:lastPrinted>2021-03-09T06:58:13Z</cp:lastPrinted>
  <dcterms:created xsi:type="dcterms:W3CDTF">2021-02-05T02:14:30Z</dcterms:created>
  <dcterms:modified xsi:type="dcterms:W3CDTF">2021-10-21T01:46:01Z</dcterms:modified>
  <cp:category/>
</cp:coreProperties>
</file>