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s-olive\303財政課\⑤予算・決算\⑦財政状況公表等\04_財政状況等一覧表\R4決算（3月公表分）\04 確認事項\"/>
    </mc:Choice>
  </mc:AlternateContent>
  <xr:revisionPtr revIDLastSave="0" documentId="13_ncr:1_{A9C29A8E-CAB8-431A-B018-966E78D8B268}" xr6:coauthVersionLast="36" xr6:coauthVersionMax="36" xr10:uidLastSave="{00000000-0000-0000-0000-000000000000}"/>
  <bookViews>
    <workbookView xWindow="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U38" i="10"/>
  <c r="C38" i="10"/>
  <c r="BE37" i="10"/>
  <c r="C37" i="10"/>
  <c r="BE36" i="10"/>
  <c r="C36" i="10"/>
  <c r="BE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C34" i="10"/>
  <c r="U34" i="10" s="1"/>
  <c r="U35" i="10" s="1"/>
  <c r="U36" i="10" s="1"/>
  <c r="U37" i="10" s="1"/>
  <c r="AM34" i="10" l="1"/>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<sst xmlns="http://schemas.openxmlformats.org/spreadsheetml/2006/main" count="1097" uniqueCount="623">
  <si>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</si>
  <si>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</si>
  <si>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</si>
  <si>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</si>
  <si>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</si>
  <si>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</si>
  <si>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</si>
  <si>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</si>
  <si>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</si>
  <si>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</si>
  <si>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</si>
  <si>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</si>
  <si>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</si>
  <si>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</si>
  <si>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</si>
  <si>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</si>
  <si>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</si>
  <si>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</si>
  <si>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</si>
  <si>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</si>
  <si>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</si>
  <si>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</si>
  <si>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</si>
  <si>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</si>
  <si>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</si>
  <si>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</si>
  <si>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</si>
  <si>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</si>
  <si>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</si>
  <si>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</si>
  <si>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</si>
  <si>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</si>
  <si>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</si>
  <si>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</si>
  <si>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</si>
  <si>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</si>
  <si>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</si>
  <si>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</si>
  <si>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</si>
  <si>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</si>
  <si>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</si>
  <si>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</si>
  <si>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</si>
  <si>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</si>
  <si>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</si>
  <si>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</si>
  <si>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</si>
  <si>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</si>
  <si>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</si>
  <si>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</si>
  <si>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</si>
  <si>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</si>
  <si>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</si>
  <si>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</si>
  <si>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</si>
  <si>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</si>
  <si>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</si>
  <si>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</si>
  <si>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</si>
  <si>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</si>
  <si>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</si>
  <si>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</si>
  <si>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</si>
  <si>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</si>
  <si>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</si>
  <si>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</si>
  <si>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</si>
  <si>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</si>
  <si>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</si>
  <si>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</si>
  <si>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</si>
  <si>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</si>
  <si>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</si>
  <si>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</si>
  <si>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</si>
  <si>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</si>
  <si>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</si>
  <si>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</si>
  <si>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</si>
  <si>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</si>
  <si>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</si>
  <si>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</si>
  <si>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</si>
  <si>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</si>
  <si>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</si>
  <si>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</si>
  <si>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</si>
  <si>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</si>
  <si>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</si>
  <si>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</si>
  <si>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</si>
  <si>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</si>
  <si>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</si>
  <si>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</si>
  <si>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</si>
  <si>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</si>
  <si>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</si>
  <si>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</si>
  <si>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</si>
  <si>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上越市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</si>
  <si>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</si>
  <si>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</si>
  <si>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</si>
  <si>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</si>
  <si>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</si>
  <si>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</si>
  <si>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</si>
  <si>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</si>
  <si>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</si>
  <si>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</si>
  <si>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</si>
  <si>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</si>
  <si>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</si>
  <si>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</si>
  <si>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</si>
  <si>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</si>
  <si>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</si>
  <si>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</si>
  <si>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</si>
  <si>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</si>
  <si>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</si>
  <si>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</si>
  <si>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</si>
  <si>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</si>
  <si>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</si>
  <si>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</si>
  <si>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</si>
  <si>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</si>
  <si>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</si>
  <si>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</si>
  <si>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</si>
  <si>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</si>
  <si>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</si>
  <si>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</si>
  <si>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</si>
  <si>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</si>
  <si>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</si>
  <si>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</si>
  <si>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</si>
  <si>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</si>
  <si>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</si>
  <si>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</si>
  <si>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</si>
  <si>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</si>
  <si>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</si>
  <si>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</si>
  <si>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</si>
  <si>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</si>
  <si>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</si>
  <si>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</si>
  <si>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</si>
  <si>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</si>
  <si>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</si>
  <si>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</si>
  <si>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</si>
  <si>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</si>
  <si>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</si>
  <si>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</si>
  <si>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</si>
  <si>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</si>
  <si>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</si>
  <si>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</si>
  <si>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</si>
  <si>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</si>
  <si>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</si>
  <si>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</si>
  <si>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</si>
  <si>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</si>
  <si>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</si>
  <si>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</si>
  <si>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</si>
  <si>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</si>
  <si>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</si>
  <si>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</si>
  <si>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</si>
  <si>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</si>
  <si>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</si>
  <si>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</si>
  <si>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</si>
  <si>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</si>
  <si>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</si>
  <si>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</si>
  <si>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</si>
  <si>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</si>
  <si>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</si>
  <si>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</si>
  <si>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</si>
  <si>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</si>
  <si>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</si>
  <si>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</si>
  <si>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</si>
  <si>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</si>
  <si>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</si>
  <si>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</si>
  <si>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</si>
  <si>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</si>
  <si>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</si>
  <si>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</si>
  <si>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</si>
  <si>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</si>
  <si>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</si>
  <si>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</si>
  <si>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</si>
  <si>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</si>
  <si>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</si>
  <si>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</si>
  <si>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</si>
  <si>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</si>
  <si>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</si>
  <si>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</si>
  <si>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</si>
  <si>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</si>
  <si>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</si>
  <si>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</si>
  <si>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</si>
  <si>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</si>
  <si>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</si>
  <si>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</si>
  <si>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新潟県上越市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</si>
  <si>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</si>
  <si>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</si>
  <si>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</si>
  <si>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</si>
  <si>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</si>
  <si>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</si>
  <si>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</si>
  <si>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</si>
  <si>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</si>
  <si>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</si>
  <si>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</si>
  <si>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</si>
  <si>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</si>
  <si>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</si>
  <si>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</si>
  <si>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</si>
  <si>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</si>
  <si>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</si>
  <si>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</si>
  <si>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</si>
  <si>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</si>
  <si>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</si>
  <si>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</si>
  <si>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</si>
  <si>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</si>
  <si>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</si>
  <si>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</si>
  <si>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</si>
  <si>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</si>
  <si>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</si>
  <si>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</si>
  <si>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</si>
  <si>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</si>
  <si>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</si>
  <si>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</si>
  <si>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</si>
  <si>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</si>
  <si>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</si>
  <si>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</si>
  <si>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</si>
  <si>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</si>
  <si>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</si>
  <si>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</si>
  <si>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</si>
  <si>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</si>
  <si>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</si>
  <si>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</si>
  <si>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</si>
  <si>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</si>
  <si>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</si>
  <si>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</si>
  <si>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</si>
  <si>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</si>
  <si>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</si>
  <si>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</si>
  <si>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</si>
  <si>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</si>
  <si>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</si>
  <si>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</si>
  <si>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</si>
  <si>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</si>
  <si>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</si>
  <si>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</si>
  <si>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</si>
  <si>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</si>
  <si>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</si>
  <si>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</si>
  <si>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</si>
  <si>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</si>
  <si>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</si>
  <si>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</si>
  <si>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</si>
  <si>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</si>
  <si>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</si>
  <si>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</si>
  <si>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</si>
  <si>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</si>
  <si>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</si>
  <si>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</si>
  <si>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</si>
  <si>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</si>
  <si>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</si>
  <si>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</si>
  <si>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</si>
  <si>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</si>
  <si>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</si>
  <si>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</si>
  <si>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</si>
  <si>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</si>
  <si>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</si>
  <si>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</si>
  <si>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</si>
  <si>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</si>
  <si>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</si>
  <si>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</si>
  <si>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</si>
  <si>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</si>
  <si>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</si>
  <si>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</si>
  <si>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</si>
  <si>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</si>
  <si>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</si>
  <si>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</si>
  <si>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</si>
  <si>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</si>
  <si>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</si>
  <si>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</si>
  <si>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</si>
  <si>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</si>
  <si>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</si>
  <si>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</si>
  <si>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</si>
  <si>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</si>
  <si>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</si>
  <si>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</si>
  <si>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</si>
  <si>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</si>
  <si>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</si>
  <si>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</si>
  <si>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</si>
  <si>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</si>
  <si>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</si>
  <si>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</si>
  <si>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</si>
  <si>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</si>
  <si>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</si>
  <si>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</si>
  <si>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</si>
  <si>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</si>
  <si>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</si>
  <si>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</si>
  <si>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</si>
  <si>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</si>
  <si>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</si>
  <si>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</si>
  <si>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</si>
  <si>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</si>
  <si>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</si>
  <si>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</si>
  <si>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</si>
  <si>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</si>
  <si>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</si>
  <si>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</si>
  <si>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</si>
  <si>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</si>
  <si>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</si>
  <si>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</si>
  <si>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</si>
  <si>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</si>
  <si>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</si>
  <si>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</si>
  <si>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</si>
  <si>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新潟県上越市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</si>
  <si>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</si>
  <si>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</si>
  <si>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</si>
  <si>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</si>
  <si>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</si>
  <si>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</si>
  <si>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</si>
  <si>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</si>
  <si>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</si>
  <si>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</si>
  <si>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</si>
  <si>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</si>
  <si>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</si>
  <si>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</si>
  <si>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</si>
  <si>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</si>
  <si>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</si>
  <si>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</si>
  <si>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</si>
  <si>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</si>
  <si>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</si>
  <si>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</si>
  <si>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</si>
  <si>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</si>
  <si>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</si>
  <si>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</si>
  <si>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</si>
  <si>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</si>
  <si>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</si>
  <si>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</si>
  <si>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</si>
  <si>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</si>
  <si>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</si>
  <si>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</si>
  <si>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上越市国民健康保険特別会計</t>
    <phoneticPr fontId="5"/>
  </si>
  <si>
    <t>上越市診療所特別会計</t>
    <phoneticPr fontId="5"/>
  </si>
  <si>
    <t>-</t>
    <phoneticPr fontId="5"/>
  </si>
  <si>
    <t>上越市介護保険特別会計</t>
    <phoneticPr fontId="5"/>
  </si>
  <si>
    <t>上越市後期高齢者医療特別会計</t>
    <phoneticPr fontId="5"/>
  </si>
  <si>
    <t>上越市病院事業会計</t>
    <phoneticPr fontId="5"/>
  </si>
  <si>
    <t>法適用企業</t>
    <phoneticPr fontId="5"/>
  </si>
  <si>
    <t>上越市ガス事業会計</t>
    <phoneticPr fontId="5"/>
  </si>
  <si>
    <t>上越市水道事業会計</t>
    <phoneticPr fontId="5"/>
  </si>
  <si>
    <t>法適用企業</t>
    <phoneticPr fontId="5"/>
  </si>
  <si>
    <t>上越市工業用水道事業会計</t>
    <phoneticPr fontId="5"/>
  </si>
  <si>
    <t>上越市下水道事業会計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</si>
  <si>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</si>
  <si>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</si>
  <si>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</si>
  <si>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</si>
  <si>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</si>
  <si>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</si>
  <si>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</si>
  <si>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</si>
  <si>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</si>
  <si>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</si>
  <si>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</si>
  <si>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</si>
  <si>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</si>
  <si>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</si>
  <si>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</si>
  <si>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</si>
  <si>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</si>
  <si>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</si>
  <si>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</si>
  <si>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</si>
  <si>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</si>
  <si>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</si>
  <si>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</si>
  <si>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</si>
  <si>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</si>
  <si>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</si>
  <si>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</si>
  <si>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</si>
  <si>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</si>
  <si>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</si>
  <si>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</si>
  <si>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</si>
  <si>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</si>
  <si>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</si>
  <si>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</si>
  <si>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</si>
  <si>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</si>
  <si>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</si>
  <si>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</si>
  <si>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</si>
  <si>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</si>
  <si>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</si>
  <si>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</si>
  <si>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</si>
  <si>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</si>
  <si>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</si>
  <si>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</si>
  <si>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</si>
  <si>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</si>
  <si>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</si>
  <si>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</si>
  <si>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</si>
  <si>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</si>
  <si>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</si>
  <si>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</si>
  <si>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</si>
  <si>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</si>
  <si>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</si>
  <si>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</si>
  <si>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</si>
  <si>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</si>
  <si>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</si>
  <si>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上越市下水道事業会計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</si>
  <si>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</si>
  <si>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</si>
  <si>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上越市水道事業会計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</si>
  <si>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</si>
  <si>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上越市病院事業会計</t>
    <phoneticPr fontId="5"/>
  </si>
  <si>
    <t>(Ｆ)</t>
    <phoneticPr fontId="5"/>
  </si>
  <si>
    <t>上越市診療所特別会計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</si>
  <si>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</si>
  <si>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</si>
  <si>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</si>
  <si>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</si>
  <si>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</si>
  <si>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</si>
  <si>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</si>
  <si>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</si>
  <si>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</si>
  <si>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</si>
  <si>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</si>
  <si>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</si>
  <si>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</si>
  <si>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</si>
  <si>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</si>
  <si>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</si>
  <si>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</si>
  <si>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</si>
  <si>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</si>
  <si>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</si>
  <si>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</si>
  <si>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</si>
  <si>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</si>
  <si>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</si>
  <si>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</si>
  <si>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</si>
  <si>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</si>
  <si>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</si>
  <si>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</si>
  <si>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</si>
  <si>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</si>
  <si>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</si>
  <si>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</si>
  <si>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</si>
  <si>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</si>
  <si>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</si>
  <si>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</si>
  <si>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</si>
  <si>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</si>
  <si>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</si>
  <si>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</si>
  <si>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</si>
  <si>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</si>
  <si>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</si>
  <si>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</si>
  <si>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</si>
  <si>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</si>
  <si>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</si>
  <si>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</si>
  <si>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</si>
  <si>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</si>
  <si>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</si>
  <si>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</si>
  <si>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</si>
  <si>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</si>
  <si>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</si>
  <si>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</si>
  <si>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</si>
  <si>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</si>
  <si>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</si>
  <si>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</si>
  <si>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</si>
  <si>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</si>
  <si>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</si>
  <si>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</si>
  <si>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</si>
  <si>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</si>
  <si>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</si>
  <si>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</si>
  <si>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</si>
  <si>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</si>
  <si>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</si>
  <si>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</si>
  <si>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</si>
  <si>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</si>
  <si>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</si>
  <si>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</si>
  <si>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</si>
  <si>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</si>
  <si>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</si>
  <si>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</si>
  <si>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</si>
  <si>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</si>
  <si>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</si>
  <si>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0.44</t>
  </si>
  <si>
    <t>▲ 0.29</t>
  </si>
  <si>
    <t>上越市水道事業会計</t>
  </si>
  <si>
    <t>一般会計</t>
  </si>
  <si>
    <t>上越市ガス事業会計</t>
  </si>
  <si>
    <t>上越市病院事業会計</t>
  </si>
  <si>
    <t>上越市介護保険特別会計</t>
  </si>
  <si>
    <t>上越市下水道事業会計</t>
  </si>
  <si>
    <t>上越市工業用水道事業会計</t>
  </si>
  <si>
    <t>上越市後期高齢者医療特別会計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</si>
  <si>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</si>
  <si>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</si>
  <si>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</si>
  <si>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</si>
  <si>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</si>
  <si>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</si>
  <si>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</si>
  <si>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</si>
  <si>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上越地域消防事務組合</t>
  </si>
  <si>
    <t>上越広域伝染病院組合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</si>
  <si>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</si>
  <si>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</si>
  <si>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</si>
  <si>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</si>
  <si>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</si>
  <si>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</si>
  <si>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</si>
  <si>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</si>
  <si>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上越勤労者福祉サービスセンター</t>
    <rPh sb="0" eb="5">
      <t>ジョウエツキンロウシャ</t>
    </rPh>
    <rPh sb="5" eb="7">
      <t>フクシ</t>
    </rPh>
    <phoneticPr fontId="2"/>
  </si>
  <si>
    <t>マリーナ上越</t>
    <rPh sb="4" eb="6">
      <t>ジョウエツ</t>
    </rPh>
    <phoneticPr fontId="2"/>
  </si>
  <si>
    <t>リフレ上越山里振興</t>
    <rPh sb="3" eb="9">
      <t>ジョウエツヤマザトシンコウ</t>
    </rPh>
    <phoneticPr fontId="2"/>
  </si>
  <si>
    <t>雪だるま財団</t>
    <rPh sb="0" eb="1">
      <t>ユキ</t>
    </rPh>
    <rPh sb="4" eb="6">
      <t>ザイダン</t>
    </rPh>
    <phoneticPr fontId="2"/>
  </si>
  <si>
    <t>東頸バス</t>
    <rPh sb="0" eb="1">
      <t>ヒガシ</t>
    </rPh>
    <rPh sb="1" eb="2">
      <t>クビ</t>
    </rPh>
    <phoneticPr fontId="2"/>
  </si>
  <si>
    <t>浦川原農業振興公社</t>
    <rPh sb="0" eb="3">
      <t>ウラガワラ</t>
    </rPh>
    <rPh sb="3" eb="9">
      <t>ノウギョウシンコウコウシャ</t>
    </rPh>
    <phoneticPr fontId="2"/>
  </si>
  <si>
    <t>大島農業振興公社</t>
    <rPh sb="0" eb="2">
      <t>オオシマ</t>
    </rPh>
    <rPh sb="2" eb="8">
      <t>ノウギョウシンコウコウシャ</t>
    </rPh>
    <phoneticPr fontId="2"/>
  </si>
  <si>
    <t>やまざくら</t>
  </si>
  <si>
    <t>牧農林業振興公社</t>
    <rPh sb="0" eb="1">
      <t>マキ</t>
    </rPh>
    <rPh sb="1" eb="4">
      <t>ノウリンギョウ</t>
    </rPh>
    <rPh sb="4" eb="6">
      <t>シンコウ</t>
    </rPh>
    <rPh sb="6" eb="8">
      <t>コウシャ</t>
    </rPh>
    <phoneticPr fontId="2"/>
  </si>
  <si>
    <t>みなもとの郷</t>
    <rPh sb="5" eb="6">
      <t>サト</t>
    </rPh>
    <phoneticPr fontId="2"/>
  </si>
  <si>
    <t>よしかわ杜氏の郷</t>
    <rPh sb="4" eb="6">
      <t>トウジ</t>
    </rPh>
    <rPh sb="7" eb="8">
      <t>サト</t>
    </rPh>
    <phoneticPr fontId="2"/>
  </si>
  <si>
    <t>ゑしんの里観光公社</t>
    <rPh sb="4" eb="5">
      <t>サト</t>
    </rPh>
    <rPh sb="5" eb="9">
      <t>カンコウコウシャ</t>
    </rPh>
    <phoneticPr fontId="2"/>
  </si>
  <si>
    <t>清里農業公社</t>
    <rPh sb="0" eb="6">
      <t>キヨサトノウギョウコウシャ</t>
    </rPh>
    <phoneticPr fontId="2"/>
  </si>
  <si>
    <t>まちづくり上越</t>
    <rPh sb="5" eb="7">
      <t>ジョウエツ</t>
    </rPh>
    <phoneticPr fontId="2"/>
  </si>
  <si>
    <t>Ｊ－ホールディングス</t>
  </si>
  <si>
    <t>上越市地域医療機構</t>
    <rPh sb="0" eb="3">
      <t>ジョウエツシ</t>
    </rPh>
    <rPh sb="3" eb="9">
      <t>チイキイリョウキコウ</t>
    </rPh>
    <phoneticPr fontId="2"/>
  </si>
  <si>
    <t>○</t>
  </si>
  <si>
    <t>▲ 0</t>
  </si>
  <si>
    <t>地域振興基金</t>
    <rPh sb="0" eb="2">
      <t>チイキ</t>
    </rPh>
    <rPh sb="2" eb="6">
      <t>シンコウキキン</t>
    </rPh>
    <phoneticPr fontId="5"/>
  </si>
  <si>
    <t>まちづくり基金</t>
    <rPh sb="5" eb="7">
      <t>キキン</t>
    </rPh>
    <phoneticPr fontId="2"/>
  </si>
  <si>
    <t>社会福祉施設整備基金</t>
    <rPh sb="0" eb="6">
      <t>シャカイフクシシセツ</t>
    </rPh>
    <rPh sb="6" eb="10">
      <t>セイビキキン</t>
    </rPh>
    <phoneticPr fontId="2"/>
  </si>
  <si>
    <t>火力発電所立地関係地域振興基金</t>
    <rPh sb="0" eb="5">
      <t>カリョクハツデンショ</t>
    </rPh>
    <rPh sb="5" eb="7">
      <t>リッチ</t>
    </rPh>
    <rPh sb="7" eb="9">
      <t>カンケイ</t>
    </rPh>
    <rPh sb="9" eb="15">
      <t>チイキシンコウキキン</t>
    </rPh>
    <phoneticPr fontId="2"/>
  </si>
  <si>
    <t>ふるさと上越応援基金</t>
    <rPh sb="4" eb="6">
      <t>ジョウエツ</t>
    </rPh>
    <rPh sb="6" eb="10">
      <t>オウエンキキン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</si>
</sst>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1117-4722-BE6C-4EFF8AEF40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54992</c:v>
                </c:pt>
                <c:pt idx="1">
                  <c:v>57152</c:v>
                </c:pt>
                <c:pt idx="2">
                  <c:v>40360</c:v>
                </c:pt>
                <c:pt idx="3">
                  <c:v>49884</c:v>
                </c:pt>
                <c:pt idx="4">
                  <c:v>44813</c:v>
                </c:pt>
              </c:numCache>
            </c:numRef>
          </c:val>
          <c:smooth val="0"/>
          <c:extLst>
            <c:ext xmlns:c16="http://schemas.microsoft.com/office/drawing/2014/chart" uri="{C3380CC4-5D6E-409C-BE32-E72D297353CC}">
              <c16:uniqueId val="{00000001-1117-4722-BE6C-4EFF8AEF40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5.45</c:v>
                </c:pt>
                <c:pt idx="1">
                  <c:v>6.81</c:v>
                </c:pt>
                <c:pt idx="2">
                  <c:v>7.61</c:v>
                </c:pt>
                <c:pt idx="3">
                  <c:v>8.0399999999999991</c:v>
                </c:pt>
                <c:pt idx="4">
                  <c:v>9.7799999999999994</c:v>
                </c:pt>
              </c:numCache>
            </c:numRef>
          </c:val>
          <c:extLst>
            <c:ext xmlns:c16="http://schemas.microsoft.com/office/drawing/2014/chart" uri="{C3380CC4-5D6E-409C-BE32-E72D297353CC}">
              <c16:uniqueId val="{00000000-4232-436A-B932-EEAB6A7157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18.489999999999998</c:v>
                </c:pt>
                <c:pt idx="1">
                  <c:v>17.97</c:v>
                </c:pt>
                <c:pt idx="2">
                  <c:v>15.46</c:v>
                </c:pt>
                <c:pt idx="3">
                  <c:v>14.58</c:v>
                </c:pt>
                <c:pt idx="4">
                  <c:v>13.04</c:v>
                </c:pt>
              </c:numCache>
            </c:numRef>
          </c:val>
          <c:extLst>
            <c:ext xmlns:c16="http://schemas.microsoft.com/office/drawing/2014/chart" uri="{C3380CC4-5D6E-409C-BE32-E72D297353CC}">
              <c16:uniqueId val="{00000001-4232-436A-B932-EEAB6A7157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-0.44</c:v>
                </c:pt>
                <c:pt idx="1">
                  <c:v>0.68</c:v>
                </c:pt>
                <c:pt idx="2">
                  <c:v>1.31</c:v>
                </c:pt>
                <c:pt idx="3">
                  <c:v>1.92</c:v>
                </c:pt>
                <c:pt idx="4">
                  <c:v>-0.28999999999999998</c:v>
                </c:pt>
              </c:numCache>
            </c:numRef>
          </c:val>
          <c:smooth val="0"/>
          <c:extLst>
            <c:ext xmlns:c16="http://schemas.microsoft.com/office/drawing/2014/chart" uri="{C3380CC4-5D6E-409C-BE32-E72D297353CC}">
              <c16:uniqueId val="{00000002-4232-436A-B932-EEAB6A7157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0.63</c:v>
                </c:pt>
                <c:pt idx="2">
                  <c:v>#N/A</c:v>
                </c:pt>
                <c:pt idx="3">
                  <c:v>0.42</c:v>
                </c:pt>
                <c:pt idx="4">
                  <c:v>#N/A</c:v>
                </c:pt>
                <c:pt idx="5">
                  <c:v>0.24</c:v>
                </c:pt>
                <c:pt idx="6">
                  <c:v>#N/A</c:v>
                </c:pt>
                <c:pt idx="7">
                  <c:v>0.18</c:v>
                </c:pt>
                <c:pt idx="8">
                  <c:v>#N/A</c:v>
                </c:pt>
                <c:pt idx="9">
                  <c:v>0.01</c:v>
                </c:pt>
              </c:numCache>
            </c:numRef>
          </c:val>
          <c:extLst>
            <c:ext xmlns:c16="http://schemas.microsoft.com/office/drawing/2014/chart" uri="{C3380CC4-5D6E-409C-BE32-E72D297353CC}">
              <c16:uniqueId val="{00000000-0B14-4B72-A431-B8DD2B7833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14-4B72-A431-B8DD2B7833BE}"/>
            </c:ext>
          </c:extLst>
        </c:ser>
        <c:ser>
          <c:idx val="2"/>
          <c:order val="2"/>
          <c:tx>
            <c:strRef>
              <c:f>データシート!$A$29</c:f>
              <c:strCache>
                <c:ptCount val="1"/>
                <c:pt idx="0">
                  <c:v>上越市後期高齢者医療特別会計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0.06</c:v>
                </c:pt>
                <c:pt idx="8">
                  <c:v>#N/A</c:v>
                </c:pt>
                <c:pt idx="9">
                  <c:v>0.06</c:v>
                </c:pt>
              </c:numCache>
            </c:numRef>
          </c:val>
          <c:extLst>
            <c:ext xmlns:c16="http://schemas.microsoft.com/office/drawing/2014/chart" uri="{C3380CC4-5D6E-409C-BE32-E72D297353CC}">
              <c16:uniqueId val="{00000002-0B14-4B72-A431-B8DD2B7833BE}"/>
            </c:ext>
          </c:extLst>
        </c:ser>
        <c:ser>
          <c:idx val="3"/>
          <c:order val="3"/>
          <c:tx>
            <c:strRef>
              <c:f>データシート!$A$30</c:f>
              <c:strCache>
                <c:ptCount val="1"/>
                <c:pt idx="0">
                  <c:v>上越市工業用水道事業会計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0.17</c:v>
                </c:pt>
                <c:pt idx="4">
                  <c:v>#N/A</c:v>
                </c:pt>
                <c:pt idx="5">
                  <c:v>0.18</c:v>
                </c:pt>
                <c:pt idx="6">
                  <c:v>#N/A</c:v>
                </c:pt>
                <c:pt idx="7">
                  <c:v>0.18</c:v>
                </c:pt>
                <c:pt idx="8">
                  <c:v>#N/A</c:v>
                </c:pt>
                <c:pt idx="9">
                  <c:v>0.2</c:v>
                </c:pt>
              </c:numCache>
            </c:numRef>
          </c:val>
          <c:extLst>
            <c:ext xmlns:c16="http://schemas.microsoft.com/office/drawing/2014/chart" uri="{C3380CC4-5D6E-409C-BE32-E72D297353CC}">
              <c16:uniqueId val="{00000003-0B14-4B72-A431-B8DD2B7833BE}"/>
            </c:ext>
          </c:extLst>
        </c:ser>
        <c:ser>
          <c:idx val="4"/>
          <c:order val="4"/>
          <c:tx>
            <c:strRef>
              <c:f>データシート!$A$31</c:f>
              <c:strCache>
                <c:ptCount val="1"/>
                <c:pt idx="0">
                  <c:v>上越市下水道事業会計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0.33</c:v>
                </c:pt>
                <c:pt idx="6">
                  <c:v>#N/A</c:v>
                </c:pt>
                <c:pt idx="7">
                  <c:v>0.27</c:v>
                </c:pt>
                <c:pt idx="8">
                  <c:v>#N/A</c:v>
                </c:pt>
                <c:pt idx="9">
                  <c:v>0.36</c:v>
                </c:pt>
              </c:numCache>
            </c:numRef>
          </c:val>
          <c:extLst>
            <c:ext xmlns:c16="http://schemas.microsoft.com/office/drawing/2014/chart" uri="{C3380CC4-5D6E-409C-BE32-E72D297353CC}">
              <c16:uniqueId val="{00000004-0B14-4B72-A431-B8DD2B7833BE}"/>
            </c:ext>
          </c:extLst>
        </c:ser>
        <c:ser>
          <c:idx val="5"/>
          <c:order val="5"/>
          <c:tx>
            <c:strRef>
              <c:f>データシート!$A$32</c:f>
              <c:strCache>
                <c:ptCount val="1"/>
                <c:pt idx="0">
                  <c:v>上越市介護保険特別会計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0.16</c:v>
                </c:pt>
                <c:pt idx="4">
                  <c:v>#N/A</c:v>
                </c:pt>
                <c:pt idx="5">
                  <c:v>0.56000000000000005</c:v>
                </c:pt>
                <c:pt idx="6">
                  <c:v>#N/A</c:v>
                </c:pt>
                <c:pt idx="7">
                  <c:v>0.14000000000000001</c:v>
                </c:pt>
                <c:pt idx="8">
                  <c:v>#N/A</c:v>
                </c:pt>
                <c:pt idx="9">
                  <c:v>0.79</c:v>
                </c:pt>
              </c:numCache>
            </c:numRef>
          </c:val>
          <c:extLst>
            <c:ext xmlns:c16="http://schemas.microsoft.com/office/drawing/2014/chart" uri="{C3380CC4-5D6E-409C-BE32-E72D297353CC}">
              <c16:uniqueId val="{00000005-0B14-4B72-A431-B8DD2B7833BE}"/>
            </c:ext>
          </c:extLst>
        </c:ser>
        <c:ser>
          <c:idx val="6"/>
          <c:order val="6"/>
          <c:tx>
            <c:strRef>
              <c:f>データシート!$A$33</c:f>
              <c:strCache>
                <c:ptCount val="1"/>
                <c:pt idx="0">
                  <c:v>上越市病院事業会計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2.66</c:v>
                </c:pt>
                <c:pt idx="2">
                  <c:v>#N/A</c:v>
                </c:pt>
                <c:pt idx="3">
                  <c:v>2.56</c:v>
                </c:pt>
                <c:pt idx="4">
                  <c:v>#N/A</c:v>
                </c:pt>
                <c:pt idx="5">
                  <c:v>2.1800000000000002</c:v>
                </c:pt>
                <c:pt idx="6">
                  <c:v>#N/A</c:v>
                </c:pt>
                <c:pt idx="7">
                  <c:v>1.89</c:v>
                </c:pt>
                <c:pt idx="8">
                  <c:v>#N/A</c:v>
                </c:pt>
                <c:pt idx="9">
                  <c:v>1.33</c:v>
                </c:pt>
              </c:numCache>
            </c:numRef>
          </c:val>
          <c:extLst>
            <c:ext xmlns:c16="http://schemas.microsoft.com/office/drawing/2014/chart" uri="{C3380CC4-5D6E-409C-BE32-E72D297353CC}">
              <c16:uniqueId val="{00000006-0B14-4B72-A431-B8DD2B7833BE}"/>
            </c:ext>
          </c:extLst>
        </c:ser>
        <c:ser>
          <c:idx val="7"/>
          <c:order val="7"/>
          <c:tx>
            <c:strRef>
              <c:f>データシート!$A$34</c:f>
              <c:strCache>
                <c:ptCount val="1"/>
                <c:pt idx="0">
                  <c:v>上越市ガス事業会計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4.88</c:v>
                </c:pt>
                <c:pt idx="2">
                  <c:v>#N/A</c:v>
                </c:pt>
                <c:pt idx="3">
                  <c:v>5.22</c:v>
                </c:pt>
                <c:pt idx="4">
                  <c:v>#N/A</c:v>
                </c:pt>
                <c:pt idx="5">
                  <c:v>4.83</c:v>
                </c:pt>
                <c:pt idx="6">
                  <c:v>#N/A</c:v>
                </c:pt>
                <c:pt idx="7">
                  <c:v>5.45</c:v>
                </c:pt>
                <c:pt idx="8">
                  <c:v>#N/A</c:v>
                </c:pt>
                <c:pt idx="9">
                  <c:v>5.77</c:v>
                </c:pt>
              </c:numCache>
            </c:numRef>
          </c:val>
          <c:extLst>
            <c:ext xmlns:c16="http://schemas.microsoft.com/office/drawing/2014/chart" uri="{C3380CC4-5D6E-409C-BE32-E72D297353CC}">
              <c16:uniqueId val="{00000007-0B14-4B72-A431-B8DD2B7833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5.33</c:v>
                </c:pt>
                <c:pt idx="2">
                  <c:v>#N/A</c:v>
                </c:pt>
                <c:pt idx="3">
                  <c:v>6.8</c:v>
                </c:pt>
                <c:pt idx="4">
                  <c:v>#N/A</c:v>
                </c:pt>
                <c:pt idx="5">
                  <c:v>7.61</c:v>
                </c:pt>
                <c:pt idx="6">
                  <c:v>#N/A</c:v>
                </c:pt>
                <c:pt idx="7">
                  <c:v>8.0299999999999994</c:v>
                </c:pt>
                <c:pt idx="8">
                  <c:v>#N/A</c:v>
                </c:pt>
                <c:pt idx="9">
                  <c:v>9.77</c:v>
                </c:pt>
              </c:numCache>
            </c:numRef>
          </c:val>
          <c:extLst>
            <c:ext xmlns:c16="http://schemas.microsoft.com/office/drawing/2014/chart" uri="{C3380CC4-5D6E-409C-BE32-E72D297353CC}">
              <c16:uniqueId val="{00000008-0B14-4B72-A431-B8DD2B7833BE}"/>
            </c:ext>
          </c:extLst>
        </c:ser>
        <c:ser>
          <c:idx val="9"/>
          <c:order val="9"/>
          <c:tx>
            <c:strRef>
              <c:f>データシート!$A$36</c:f>
              <c:strCache>
                <c:ptCount val="1"/>
                <c:pt idx="0">
                  <c:v>上越市水道事業会計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17.7</c:v>
                </c:pt>
                <c:pt idx="2">
                  <c:v>#N/A</c:v>
                </c:pt>
                <c:pt idx="3">
                  <c:v>19</c:v>
                </c:pt>
                <c:pt idx="4">
                  <c:v>#N/A</c:v>
                </c:pt>
                <c:pt idx="5">
                  <c:v>19.04</c:v>
                </c:pt>
                <c:pt idx="6">
                  <c:v>#N/A</c:v>
                </c:pt>
                <c:pt idx="7">
                  <c:v>18.850000000000001</c:v>
                </c:pt>
                <c:pt idx="8">
                  <c:v>#N/A</c:v>
                </c:pt>
                <c:pt idx="9">
                  <c:v>19.93</c:v>
                </c:pt>
              </c:numCache>
            </c:numRef>
          </c:val>
          <c:extLst>
            <c:ext xmlns:c16="http://schemas.microsoft.com/office/drawing/2014/chart" uri="{C3380CC4-5D6E-409C-BE32-E72D297353CC}">
              <c16:uniqueId val="{00000009-0B14-4B72-A431-B8DD2B7833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10923</c:v>
                </c:pt>
                <c:pt idx="5">
                  <c:v>11129</c:v>
                </c:pt>
                <c:pt idx="8">
                  <c:v>11252</c:v>
                </c:pt>
                <c:pt idx="11">
                  <c:v>11826</c:v>
                </c:pt>
                <c:pt idx="14">
                  <c:v>11563</c:v>
                </c:pt>
              </c:numCache>
            </c:numRef>
          </c:val>
          <c:extLst>
            <c:ext xmlns:c16="http://schemas.microsoft.com/office/drawing/2014/chart" uri="{C3380CC4-5D6E-409C-BE32-E72D297353CC}">
              <c16:uniqueId val="{00000000-3185-4A86-875D-5E2DA47E5F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3185-4A86-875D-5E2DA47E5F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284</c:v>
                </c:pt>
                <c:pt idx="3">
                  <c:v>241</c:v>
                </c:pt>
                <c:pt idx="6">
                  <c:v>221</c:v>
                </c:pt>
                <c:pt idx="9">
                  <c:v>113</c:v>
                </c:pt>
                <c:pt idx="12">
                  <c:v>95</c:v>
                </c:pt>
              </c:numCache>
            </c:numRef>
          </c:val>
          <c:extLst>
            <c:ext xmlns:c16="http://schemas.microsoft.com/office/drawing/2014/chart" uri="{C3380CC4-5D6E-409C-BE32-E72D297353CC}">
              <c16:uniqueId val="{00000002-3185-4A86-875D-5E2DA47E5F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137</c:v>
                </c:pt>
                <c:pt idx="3">
                  <c:v>165</c:v>
                </c:pt>
                <c:pt idx="6">
                  <c:v>185</c:v>
                </c:pt>
                <c:pt idx="9">
                  <c:v>197</c:v>
                </c:pt>
                <c:pt idx="12">
                  <c:v>205</c:v>
                </c:pt>
              </c:numCache>
            </c:numRef>
          </c:val>
          <c:extLst>
            <c:ext xmlns:c16="http://schemas.microsoft.com/office/drawing/2014/chart" uri="{C3380CC4-5D6E-409C-BE32-E72D297353CC}">
              <c16:uniqueId val="{00000003-3185-4A86-875D-5E2DA47E5F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4264</c:v>
                </c:pt>
                <c:pt idx="3">
                  <c:v>4510</c:v>
                </c:pt>
                <c:pt idx="6">
                  <c:v>3882</c:v>
                </c:pt>
                <c:pt idx="9">
                  <c:v>4005</c:v>
                </c:pt>
                <c:pt idx="12">
                  <c:v>4148</c:v>
                </c:pt>
              </c:numCache>
            </c:numRef>
          </c:val>
          <c:extLst>
            <c:ext xmlns:c16="http://schemas.microsoft.com/office/drawing/2014/chart" uri="{C3380CC4-5D6E-409C-BE32-E72D297353CC}">
              <c16:uniqueId val="{00000004-3185-4A86-875D-5E2DA47E5F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85-4A86-875D-5E2DA47E5F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85-4A86-875D-5E2DA47E5F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11723</c:v>
                </c:pt>
                <c:pt idx="3">
                  <c:v>11674</c:v>
                </c:pt>
                <c:pt idx="6">
                  <c:v>11878</c:v>
                </c:pt>
                <c:pt idx="9">
                  <c:v>12164</c:v>
                </c:pt>
                <c:pt idx="12">
                  <c:v>13709</c:v>
                </c:pt>
              </c:numCache>
            </c:numRef>
          </c:val>
          <c:extLst>
            <c:ext xmlns:c16="http://schemas.microsoft.com/office/drawing/2014/chart" uri="{C3380CC4-5D6E-409C-BE32-E72D297353CC}">
              <c16:uniqueId val="{00000007-3185-4A86-875D-5E2DA47E5F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5485</c:v>
                </c:pt>
                <c:pt idx="2">
                  <c:v>#N/A</c:v>
                </c:pt>
                <c:pt idx="3">
                  <c:v>#N/A</c:v>
                </c:pt>
                <c:pt idx="4">
                  <c:v>5461</c:v>
                </c:pt>
                <c:pt idx="5">
                  <c:v>#N/A</c:v>
                </c:pt>
                <c:pt idx="6">
                  <c:v>#N/A</c:v>
                </c:pt>
                <c:pt idx="7">
                  <c:v>4914</c:v>
                </c:pt>
                <c:pt idx="8">
                  <c:v>#N/A</c:v>
                </c:pt>
                <c:pt idx="9">
                  <c:v>#N/A</c:v>
                </c:pt>
                <c:pt idx="10">
                  <c:v>4653</c:v>
                </c:pt>
                <c:pt idx="11">
                  <c:v>#N/A</c:v>
                </c:pt>
                <c:pt idx="12">
                  <c:v>#N/A</c:v>
                </c:pt>
                <c:pt idx="13">
                  <c:v>6595</c:v>
                </c:pt>
                <c:pt idx="14">
                  <c:v>#N/A</c:v>
                </c:pt>
              </c:numCache>
            </c:numRef>
          </c:val>
          <c:smooth val="0"/>
          <c:extLst>
            <c:ext xmlns:c16="http://schemas.microsoft.com/office/drawing/2014/chart" uri="{C3380CC4-5D6E-409C-BE32-E72D297353CC}">
              <c16:uniqueId val="{00000008-3185-4A86-875D-5E2DA47E5F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136438</c:v>
                </c:pt>
                <c:pt idx="5">
                  <c:v>136838</c:v>
                </c:pt>
                <c:pt idx="8">
                  <c:v>134875</c:v>
                </c:pt>
                <c:pt idx="11">
                  <c:v>131540</c:v>
                </c:pt>
                <c:pt idx="14">
                  <c:v>126130</c:v>
                </c:pt>
              </c:numCache>
            </c:numRef>
          </c:val>
          <c:extLst>
            <c:ext xmlns:c16="http://schemas.microsoft.com/office/drawing/2014/chart" uri="{C3380CC4-5D6E-409C-BE32-E72D297353CC}">
              <c16:uniqueId val="{00000000-FC99-40E4-8F41-1E8F3BAE88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16835</c:v>
                </c:pt>
                <c:pt idx="5">
                  <c:v>15869</c:v>
                </c:pt>
                <c:pt idx="8">
                  <c:v>15238</c:v>
                </c:pt>
                <c:pt idx="11">
                  <c:v>14403</c:v>
                </c:pt>
                <c:pt idx="14">
                  <c:v>13723</c:v>
                </c:pt>
              </c:numCache>
            </c:numRef>
          </c:val>
          <c:extLst>
            <c:ext xmlns:c16="http://schemas.microsoft.com/office/drawing/2014/chart" uri="{C3380CC4-5D6E-409C-BE32-E72D297353CC}">
              <c16:uniqueId val="{00000001-FC99-40E4-8F41-1E8F3BAE88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15397</c:v>
                </c:pt>
                <c:pt idx="5">
                  <c:v>15163</c:v>
                </c:pt>
                <c:pt idx="8">
                  <c:v>13481</c:v>
                </c:pt>
                <c:pt idx="11">
                  <c:v>13659</c:v>
                </c:pt>
                <c:pt idx="14">
                  <c:v>12419</c:v>
                </c:pt>
              </c:numCache>
            </c:numRef>
          </c:val>
          <c:extLst>
            <c:ext xmlns:c16="http://schemas.microsoft.com/office/drawing/2014/chart" uri="{C3380CC4-5D6E-409C-BE32-E72D297353CC}">
              <c16:uniqueId val="{00000002-FC99-40E4-8F41-1E8F3BAE88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99-40E4-8F41-1E8F3BAE88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99-40E4-8F41-1E8F3BAE88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57</c:v>
                </c:pt>
                <c:pt idx="3">
                  <c:v>16</c:v>
                </c:pt>
                <c:pt idx="6">
                  <c:v>40</c:v>
                </c:pt>
                <c:pt idx="9">
                  <c:v>11</c:v>
                </c:pt>
                <c:pt idx="12">
                  <c:v>27</c:v>
                </c:pt>
              </c:numCache>
            </c:numRef>
          </c:val>
          <c:extLst>
            <c:ext xmlns:c16="http://schemas.microsoft.com/office/drawing/2014/chart" uri="{C3380CC4-5D6E-409C-BE32-E72D297353CC}">
              <c16:uniqueId val="{00000005-FC99-40E4-8F41-1E8F3BAE88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11769</c:v>
                </c:pt>
                <c:pt idx="3">
                  <c:v>11718</c:v>
                </c:pt>
                <c:pt idx="6">
                  <c:v>11851</c:v>
                </c:pt>
                <c:pt idx="9">
                  <c:v>11880</c:v>
                </c:pt>
                <c:pt idx="12">
                  <c:v>12014</c:v>
                </c:pt>
              </c:numCache>
            </c:numRef>
          </c:val>
          <c:extLst>
            <c:ext xmlns:c16="http://schemas.microsoft.com/office/drawing/2014/chart" uri="{C3380CC4-5D6E-409C-BE32-E72D297353CC}">
              <c16:uniqueId val="{00000006-FC99-40E4-8F41-1E8F3BAE88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795</c:v>
                </c:pt>
                <c:pt idx="3">
                  <c:v>864</c:v>
                </c:pt>
                <c:pt idx="6">
                  <c:v>772</c:v>
                </c:pt>
                <c:pt idx="9">
                  <c:v>657</c:v>
                </c:pt>
                <c:pt idx="12">
                  <c:v>461</c:v>
                </c:pt>
              </c:numCache>
            </c:numRef>
          </c:val>
          <c:extLst>
            <c:ext xmlns:c16="http://schemas.microsoft.com/office/drawing/2014/chart" uri="{C3380CC4-5D6E-409C-BE32-E72D297353CC}">
              <c16:uniqueId val="{00000007-FC99-40E4-8F41-1E8F3BAE88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66155</c:v>
                </c:pt>
                <c:pt idx="3">
                  <c:v>66634</c:v>
                </c:pt>
                <c:pt idx="6">
                  <c:v>63462</c:v>
                </c:pt>
                <c:pt idx="9">
                  <c:v>59857</c:v>
                </c:pt>
                <c:pt idx="12">
                  <c:v>56227</c:v>
                </c:pt>
              </c:numCache>
            </c:numRef>
          </c:val>
          <c:extLst>
            <c:ext xmlns:c16="http://schemas.microsoft.com/office/drawing/2014/chart" uri="{C3380CC4-5D6E-409C-BE32-E72D297353CC}">
              <c16:uniqueId val="{00000008-FC99-40E4-8F41-1E8F3BAE88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808</c:v>
                </c:pt>
                <c:pt idx="3">
                  <c:v>745</c:v>
                </c:pt>
                <c:pt idx="6">
                  <c:v>399</c:v>
                </c:pt>
                <c:pt idx="9">
                  <c:v>304</c:v>
                </c:pt>
                <c:pt idx="12">
                  <c:v>227</c:v>
                </c:pt>
              </c:numCache>
            </c:numRef>
          </c:val>
          <c:extLst>
            <c:ext xmlns:c16="http://schemas.microsoft.com/office/drawing/2014/chart" uri="{C3380CC4-5D6E-409C-BE32-E72D297353CC}">
              <c16:uniqueId val="{00000009-FC99-40E4-8F41-1E8F3BAE88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128754</c:v>
                </c:pt>
                <c:pt idx="3">
                  <c:v>129975</c:v>
                </c:pt>
                <c:pt idx="6">
                  <c:v>124896</c:v>
                </c:pt>
                <c:pt idx="9">
                  <c:v>120105</c:v>
                </c:pt>
                <c:pt idx="12">
                  <c:v>112670</c:v>
                </c:pt>
              </c:numCache>
            </c:numRef>
          </c:val>
          <c:extLst>
            <c:ext xmlns:c16="http://schemas.microsoft.com/office/drawing/2014/chart" uri="{C3380CC4-5D6E-409C-BE32-E72D297353CC}">
              <c16:uniqueId val="{0000000A-FC99-40E4-8F41-1E8F3BAE88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39667</c:v>
                </c:pt>
                <c:pt idx="2">
                  <c:v>#N/A</c:v>
                </c:pt>
                <c:pt idx="3">
                  <c:v>#N/A</c:v>
                </c:pt>
                <c:pt idx="4">
                  <c:v>42084</c:v>
                </c:pt>
                <c:pt idx="5">
                  <c:v>#N/A</c:v>
                </c:pt>
                <c:pt idx="6">
                  <c:v>#N/A</c:v>
                </c:pt>
                <c:pt idx="7">
                  <c:v>37825</c:v>
                </c:pt>
                <c:pt idx="8">
                  <c:v>#N/A</c:v>
                </c:pt>
                <c:pt idx="9">
                  <c:v>#N/A</c:v>
                </c:pt>
                <c:pt idx="10">
                  <c:v>33210</c:v>
                </c:pt>
                <c:pt idx="11">
                  <c:v>#N/A</c:v>
                </c:pt>
                <c:pt idx="12">
                  <c:v>#N/A</c:v>
                </c:pt>
                <c:pt idx="13">
                  <c:v>29354</c:v>
                </c:pt>
                <c:pt idx="14">
                  <c:v>#N/A</c:v>
                </c:pt>
              </c:numCache>
            </c:numRef>
          </c:val>
          <c:smooth val="0"/>
          <c:extLst>
            <c:ext xmlns:c16="http://schemas.microsoft.com/office/drawing/2014/chart" uri="{C3380CC4-5D6E-409C-BE32-E72D297353CC}">
              <c16:uniqueId val="{0000000B-FC99-40E4-8F41-1E8F3BAE88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8833</c:v>
                </c:pt>
                <c:pt idx="1">
                  <c:v>8682</c:v>
                </c:pt>
                <c:pt idx="2">
                  <c:v>7599</c:v>
                </c:pt>
              </c:numCache>
            </c:numRef>
          </c:val>
          <c:extLst>
            <c:ext xmlns:c16="http://schemas.microsoft.com/office/drawing/2014/chart" uri="{C3380CC4-5D6E-409C-BE32-E72D297353CC}">
              <c16:uniqueId val="{00000000-63A3-4DF6-807F-767CD771A1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c:v>
                </c:pt>
                <c:pt idx="1">
                  <c:v>139</c:v>
                </c:pt>
                <c:pt idx="2">
                  <c:v>44</c:v>
                </c:pt>
              </c:numCache>
            </c:numRef>
          </c:val>
          <c:extLst>
            <c:ext xmlns:c16="http://schemas.microsoft.com/office/drawing/2014/chart" uri="{C3380CC4-5D6E-409C-BE32-E72D297353CC}">
              <c16:uniqueId val="{00000001-63A3-4DF6-807F-767CD771A1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7340</c:v>
                </c:pt>
                <c:pt idx="1">
                  <c:v>7162</c:v>
                </c:pt>
                <c:pt idx="2">
                  <c:v>7107</c:v>
                </c:pt>
              </c:numCache>
            </c:numRef>
          </c:val>
          <c:extLst>
            <c:ext xmlns:c16="http://schemas.microsoft.com/office/drawing/2014/chart" uri="{C3380CC4-5D6E-409C-BE32-E72D297353CC}">
              <c16:uniqueId val="{00000002-63A3-4DF6-807F-767CD771A1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元利償還金等のうち、元利償還金は、第三セクター等改革推進債の一部を借換えせずに償還したことにより、前年度と比較して</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また、公営企業債の元利償還金に対する繰入金は、下水道事業会計において、下水道概成に向けた建設工事の進捗などにより、企業債の借り入れが年々増加していることなどから、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億円増加し、分子全体では</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今後も、市債の発行抑制や有利債の活用に努める。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将来負担額のうち、一般会計等に係る地方債の現在高は、起債対象事業費の精査により、新規発行額が元金償還額を下回ったほか、第三セクター等改革推進債の償還により、前年度比</a:t>
          </a:r>
          <a:r>
            <a:rPr kumimoji="1" lang="en-US" altLang="ja-JP" sz="1400">
              <a:latin typeface="ＭＳ ゴシック" pitchFamily="49" charset="-128"/>
              <a:ea typeface="ＭＳ ゴシック" pitchFamily="49" charset="-128"/>
            </a:rPr>
            <a:t>74.3</a:t>
          </a:r>
          <a:r>
            <a:rPr kumimoji="1" lang="ja-JP" altLang="en-US" sz="1400">
              <a:latin typeface="ＭＳ ゴシック" pitchFamily="49" charset="-128"/>
              <a:ea typeface="ＭＳ ゴシック" pitchFamily="49" charset="-128"/>
            </a:rPr>
            <a:t>億円減少した。また、公営企業債等繰入見込額は、企業債の残高が減少したことから、前年度比</a:t>
          </a:r>
          <a:r>
            <a:rPr kumimoji="1" lang="en-US" altLang="ja-JP" sz="1400">
              <a:latin typeface="ＭＳ ゴシック" pitchFamily="49" charset="-128"/>
              <a:ea typeface="ＭＳ ゴシック" pitchFamily="49" charset="-128"/>
            </a:rPr>
            <a:t>36.3</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一方で、基準財政需要額算入見込額が</a:t>
          </a:r>
          <a:r>
            <a:rPr kumimoji="1" lang="en-US" altLang="ja-JP" sz="1400">
              <a:latin typeface="ＭＳ ゴシック" pitchFamily="49" charset="-128"/>
              <a:ea typeface="ＭＳ ゴシック" pitchFamily="49" charset="-128"/>
            </a:rPr>
            <a:t>54.1</a:t>
          </a:r>
          <a:r>
            <a:rPr kumimoji="1" lang="ja-JP" altLang="en-US" sz="1400">
              <a:latin typeface="ＭＳ ゴシック" pitchFamily="49" charset="-128"/>
              <a:ea typeface="ＭＳ ゴシック" pitchFamily="49" charset="-128"/>
            </a:rPr>
            <a:t>億円減少したことから、分子全体では</a:t>
          </a:r>
          <a:r>
            <a:rPr kumimoji="1" lang="en-US" altLang="ja-JP" sz="1400">
              <a:latin typeface="ＭＳ ゴシック" pitchFamily="49" charset="-128"/>
              <a:ea typeface="ＭＳ ゴシック" pitchFamily="49" charset="-128"/>
            </a:rPr>
            <a:t>38.6</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引き続き、自主財源確保の取組とあわせて、歳出削減の取組を並行して進めていく。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新潟県上越市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億円、減災基金残高が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億円減少したほか、水族館博物館整備運営基金残高が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基金の多くを占める財政調整基金については、毎年度の予算編成過程において収支不足を補うため、取り崩しを行っている状況である。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今後も、国県支出金等の一層の活用や未利用財産の売却・貸付を始めとした自主財源の確保を図るほか、歳出削減の取組を並行して進めていくことにより、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基金残高の確保に努める。また、特定目的基金は、各基金の設置目的が達成されるよう適切に運用する。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・地域振興基金：各地域自治区における地域振興等を図る事業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・まちづくり基金：本市の区域全体の一体感の醸成及び振興を図る事業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・水族博物館整備運営基金：エネルギー価格高騰補填金の財源として充当したことによる減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・ふるさと上越応援基金：上越市を応援しようとする人及び団体からふるさと納税として広く募集する寄附金の積み立て先として令和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・水族博物館整備運営基金：指定管理減収補填金の財源として充当予定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・ふるさと上越応援基金：本市の地域振興及び諸課題の解決を図る事業並びに地域再生法に規定するまち・ひと・しごと創生寄附活用事業に要する経費の財源として充当予定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財政調整基金は、決算剰余金の二分の一相当額を積み立てるなど、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億円を積み立てた一方で、累次の補正予算の財源不足を補うため、</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財政計画を上回る基金残高となっているが、物価高騰への対応や豪雪、災害など、不測の財政需要に適切に対応するために、引き続き一定の規模を確保していく。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定時償還後の売却収入による積立を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億円した一方で、第三セクター等改革推進債の償還の財源として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旧土地開発公社保有土地の売却収入による積立が一定額に達し次第、第三セクター等改革推進債の繰上償還財源として活用する。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184,941
182,958
973.89
107,578,176
101,584,385
5,697,889
58,275,251
112,658,846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財政力指数は、分子を構成する基準財政収入額が市税収入の増加等で前年度を上回ったことから、単年度では</a:t>
          </a:r>
          <a:r>
            <a:rPr kumimoji="1" lang="en-US" altLang="ja-JP" sz="1300">
              <a:latin typeface="ＭＳ Ｐゴシック" panose="020B0600070205080204" pitchFamily="50" charset="-128"/>
              <a:ea typeface="ＭＳ Ｐゴシック" panose="020B0600070205080204" pitchFamily="50" charset="-128"/>
            </a:rPr>
            <a:t>0.002</a:t>
          </a:r>
          <a:r>
            <a:rPr kumimoji="1" lang="ja-JP" altLang="en-US" sz="1300">
              <a:latin typeface="ＭＳ Ｐゴシック" panose="020B0600070205080204" pitchFamily="50" charset="-128"/>
              <a:ea typeface="ＭＳ Ｐゴシック" panose="020B0600070205080204" pitchFamily="50" charset="-128"/>
            </a:rPr>
            <a:t>ポイント上昇したものの、過年度の比率低下が影響し、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年平均では</a:t>
          </a:r>
          <a:r>
            <a:rPr kumimoji="1" lang="en-US" altLang="ja-JP" sz="1300">
              <a:latin typeface="ＭＳ Ｐゴシック" panose="020B0600070205080204" pitchFamily="50" charset="-128"/>
              <a:ea typeface="ＭＳ Ｐゴシック" panose="020B0600070205080204" pitchFamily="50" charset="-128"/>
            </a:rPr>
            <a:t>0.012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依然として類似団体の中でも下位に位置しており、自立的な財政運営を行うための財政基盤の強化が課題である。</a:t>
          </a:r>
        </a:p>
        <a:p>
          <a:r>
            <a:rPr kumimoji="1" lang="ja-JP" altLang="en-US" sz="1300">
              <a:latin typeface="ＭＳ Ｐゴシック" panose="020B0600070205080204" pitchFamily="50" charset="-128"/>
              <a:ea typeface="ＭＳ Ｐゴシック" panose="020B0600070205080204" pitchFamily="50" charset="-128"/>
            </a:rPr>
            <a:t>　今後も効率的かつ効果的な行政運営を実践するとともに、市税を始めとした自主財源の確保に努めることにより、財政基盤の強化を図る。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41910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7089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116840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162560</xdr:rowOff>
    </xdr:from>
    <xdr:to>
      <xdr:col>23</xdr:col>
      <xdr:colOff>184150</xdr:colOff>
      <xdr:row>45</xdr:row>
      <xdr:rowOff>92710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58437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経常収支比率は、分母となる経常一般財源等収入額が、市税収入の増などに伴い、実質的な普通交付税で</a:t>
          </a:r>
          <a:r>
            <a:rPr kumimoji="1" lang="en-US" altLang="ja-JP" sz="1200">
              <a:latin typeface="ＭＳ Ｐゴシック" panose="020B0600070205080204" pitchFamily="50" charset="-128"/>
              <a:ea typeface="ＭＳ Ｐゴシック" panose="020B0600070205080204" pitchFamily="50" charset="-128"/>
            </a:rPr>
            <a:t>8.5</a:t>
          </a:r>
          <a:r>
            <a:rPr kumimoji="1" lang="ja-JP" altLang="en-US" sz="1200">
              <a:latin typeface="ＭＳ Ｐゴシック" panose="020B0600070205080204" pitchFamily="50" charset="-128"/>
              <a:ea typeface="ＭＳ Ｐゴシック" panose="020B0600070205080204" pitchFamily="50" charset="-128"/>
            </a:rPr>
            <a:t>億円減少するなど、「分母」全体で</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億円減少した一方、「分子」となる経常経費充当一般財源において、公債費が、第三セクター等改革推進債の償還前倒しなどにより</a:t>
          </a:r>
          <a:r>
            <a:rPr kumimoji="1" lang="en-US" altLang="ja-JP" sz="1200">
              <a:latin typeface="ＭＳ Ｐゴシック" panose="020B0600070205080204" pitchFamily="50" charset="-128"/>
              <a:ea typeface="ＭＳ Ｐゴシック" panose="020B0600070205080204" pitchFamily="50" charset="-128"/>
            </a:rPr>
            <a:t>15.6</a:t>
          </a:r>
          <a:r>
            <a:rPr kumimoji="1" lang="ja-JP" altLang="en-US" sz="1200">
              <a:latin typeface="ＭＳ Ｐゴシック" panose="020B0600070205080204" pitchFamily="50" charset="-128"/>
              <a:ea typeface="ＭＳ Ｐゴシック" panose="020B0600070205080204" pitchFamily="50" charset="-128"/>
            </a:rPr>
            <a:t>億円増加したほか、維持補修費が市道除排雪経費に係る特定財源の減少などにより</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億円増加し、「分子」全体で</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24.9</a:t>
          </a:r>
          <a:r>
            <a:rPr kumimoji="1" lang="ja-JP" altLang="en-US" sz="1200">
              <a:latin typeface="ＭＳ Ｐゴシック" panose="020B0600070205080204" pitchFamily="50" charset="-128"/>
              <a:ea typeface="ＭＳ Ｐゴシック" panose="020B0600070205080204" pitchFamily="50" charset="-128"/>
            </a:rPr>
            <a:t>億円の増となったことにより</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引き続き、計画的な財政運営を行うことにより、財政の弾力性を確保していく。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65</xdr:row>
      <xdr:rowOff>20744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11087"/>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170604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1108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719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36830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7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人当たり人件費・物件費等決算額は、会計年度任用職員の期末手当の段階的引上げなどにより、人件費が</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億円、公共施設における電気料金、ガス料金等の高騰などにより物件費が</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億円増加した一方、市道除排雪経費の減などにより維持補修費が</a:t>
          </a:r>
          <a:r>
            <a:rPr kumimoji="1" lang="en-US" altLang="ja-JP" sz="1050">
              <a:latin typeface="ＭＳ Ｐゴシック" panose="020B0600070205080204" pitchFamily="50" charset="-128"/>
              <a:ea typeface="ＭＳ Ｐゴシック" panose="020B0600070205080204" pitchFamily="50" charset="-128"/>
            </a:rPr>
            <a:t>8.4</a:t>
          </a:r>
          <a:r>
            <a:rPr kumimoji="1" lang="ja-JP" altLang="en-US" sz="1050">
              <a:latin typeface="ＭＳ Ｐゴシック" panose="020B0600070205080204" pitchFamily="50" charset="-128"/>
              <a:ea typeface="ＭＳ Ｐゴシック" panose="020B0600070205080204" pitchFamily="50" charset="-128"/>
            </a:rPr>
            <a:t>億円減少したことなどから、減少した。</a:t>
          </a:r>
        </a:p>
        <a:p>
          <a:r>
            <a:rPr kumimoji="1" lang="ja-JP" altLang="en-US" sz="1050">
              <a:latin typeface="ＭＳ Ｐゴシック" panose="020B0600070205080204" pitchFamily="50" charset="-128"/>
              <a:ea typeface="ＭＳ Ｐゴシック" panose="020B0600070205080204" pitchFamily="50" charset="-128"/>
            </a:rPr>
            <a:t>　当市は、平成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年の市町村合併に伴い、職員数及び公共施設数が大幅に増加し、現在に至るまで、類似団体と比較しても人件費や施設の維持管理費に多額の費用を必要としている。</a:t>
          </a:r>
        </a:p>
        <a:p>
          <a:r>
            <a:rPr kumimoji="1" lang="ja-JP" altLang="en-US" sz="1050">
              <a:latin typeface="ＭＳ Ｐゴシック" panose="020B0600070205080204" pitchFamily="50" charset="-128"/>
              <a:ea typeface="ＭＳ Ｐゴシック" panose="020B0600070205080204" pitchFamily="50" charset="-128"/>
            </a:rPr>
            <a:t>　今後も、上越市公共施設等総合管理計画（基本方針）・第</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次上越市公の施設の適正配置計画を始め、令和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年度に策定した第</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次上越市行政改革推進計画に基づく具体的な取組を着実に推進し、経費削減に努める。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165348</xdr:rowOff>
    </xdr:from>
    <xdr:to>
      <xdr:col>23</xdr:col>
      <xdr:colOff>133350</xdr:colOff>
      <xdr:row>88</xdr:row>
      <xdr:rowOff>108119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09898"/>
          <a:ext cx="0" cy="1485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80196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108119</xdr:rowOff>
    </xdr:from>
    <xdr:to>
      <xdr:col>24</xdr:col>
      <xdr:colOff>12700</xdr:colOff>
      <xdr:row>88</xdr:row>
      <xdr:rowOff>108119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5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80275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5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165348</xdr:rowOff>
    </xdr:from>
    <xdr:to>
      <xdr:col>24</xdr:col>
      <xdr:colOff>12700</xdr:colOff>
      <xdr:row>79</xdr:row>
      <xdr:rowOff>165348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0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108119</xdr:rowOff>
    </xdr:from>
    <xdr:to>
      <xdr:col>23</xdr:col>
      <xdr:colOff>133350</xdr:colOff>
      <xdr:row>88</xdr:row>
      <xdr:rowOff>132043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5195719"/>
          <a:ext cx="838200" cy="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157926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453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141399</xdr:rowOff>
    </xdr:from>
    <xdr:to>
      <xdr:col>23</xdr:col>
      <xdr:colOff>184150</xdr:colOff>
      <xdr:row>83</xdr:row>
      <xdr:rowOff>71549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132043</xdr:rowOff>
    </xdr:from>
    <xdr:to>
      <xdr:col>19</xdr:col>
      <xdr:colOff>133350</xdr:colOff>
      <xdr:row>88</xdr:row>
      <xdr:rowOff>155569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5219643"/>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84607</xdr:rowOff>
    </xdr:from>
    <xdr:to>
      <xdr:col>19</xdr:col>
      <xdr:colOff>184150</xdr:colOff>
      <xdr:row>83</xdr:row>
      <xdr:rowOff>14757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24934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12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42827</xdr:rowOff>
    </xdr:from>
    <xdr:to>
      <xdr:col>15</xdr:col>
      <xdr:colOff>82550</xdr:colOff>
      <xdr:row>88</xdr:row>
      <xdr:rowOff>155569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87527"/>
          <a:ext cx="889000" cy="45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116587</xdr:rowOff>
    </xdr:from>
    <xdr:to>
      <xdr:col>15</xdr:col>
      <xdr:colOff>133350</xdr:colOff>
      <xdr:row>82</xdr:row>
      <xdr:rowOff>46737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56914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7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42827</xdr:rowOff>
    </xdr:from>
    <xdr:to>
      <xdr:col>11</xdr:col>
      <xdr:colOff>31750</xdr:colOff>
      <xdr:row>86</xdr:row>
      <xdr:rowOff>160891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787527"/>
          <a:ext cx="889000" cy="1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10103</xdr:rowOff>
    </xdr:from>
    <xdr:to>
      <xdr:col>11</xdr:col>
      <xdr:colOff>82550</xdr:colOff>
      <xdr:row>81</xdr:row>
      <xdr:rowOff>111703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121880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106716</xdr:rowOff>
    </xdr:from>
    <xdr:to>
      <xdr:col>7</xdr:col>
      <xdr:colOff>31750</xdr:colOff>
      <xdr:row>81</xdr:row>
      <xdr:rowOff>36866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47043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57319</xdr:rowOff>
    </xdr:from>
    <xdr:to>
      <xdr:col>23</xdr:col>
      <xdr:colOff>184150</xdr:colOff>
      <xdr:row>88</xdr:row>
      <xdr:rowOff>158919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124646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4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81243</xdr:rowOff>
    </xdr:from>
    <xdr:to>
      <xdr:col>19</xdr:col>
      <xdr:colOff>184150</xdr:colOff>
      <xdr:row>89</xdr:row>
      <xdr:rowOff>11393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167620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255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104769</xdr:rowOff>
    </xdr:from>
    <xdr:to>
      <xdr:col>15</xdr:col>
      <xdr:colOff>133350</xdr:colOff>
      <xdr:row>89</xdr:row>
      <xdr:rowOff>34919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1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19696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163477</xdr:rowOff>
    </xdr:from>
    <xdr:to>
      <xdr:col>11</xdr:col>
      <xdr:colOff>82550</xdr:colOff>
      <xdr:row>86</xdr:row>
      <xdr:rowOff>93627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78404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2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110091</xdr:rowOff>
    </xdr:from>
    <xdr:to>
      <xdr:col>7</xdr:col>
      <xdr:colOff>31750</xdr:colOff>
      <xdr:row>87</xdr:row>
      <xdr:rowOff>40241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25018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94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類似団体平均を下回る状況が続いていることから、今後も引き続き、昇給、昇任及び昇格に係る基準や判定において、厳格な運用を図るほか、給与制度の見直しなどにより一層の給与水準の適正化に努める。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152400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854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41275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658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41275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658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類似団体と比較して、合併により広大な市域と広範囲にわたる人口分布の状況下において行政運営を行う中、前年度比で人口は</a:t>
          </a:r>
          <a:r>
            <a:rPr kumimoji="1" lang="en-US" altLang="ja-JP" sz="1300">
              <a:latin typeface="ＭＳ Ｐゴシック" panose="020B0600070205080204" pitchFamily="50" charset="-128"/>
              <a:ea typeface="ＭＳ Ｐゴシック" panose="020B0600070205080204" pitchFamily="50" charset="-128"/>
            </a:rPr>
            <a:t>2,080</a:t>
          </a:r>
          <a:r>
            <a:rPr kumimoji="1" lang="ja-JP" altLang="en-US" sz="1300">
              <a:latin typeface="ＭＳ Ｐゴシック" panose="020B0600070205080204" pitchFamily="50" charset="-128"/>
              <a:ea typeface="ＭＳ Ｐゴシック" panose="020B0600070205080204" pitchFamily="50" charset="-128"/>
            </a:rPr>
            <a:t>人の減、職員数（普通会計）は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人の減となり、人口千人当たりの職員数は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人の減となった。</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次定員管理計画における令和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月の見通し</a:t>
          </a:r>
          <a:r>
            <a:rPr kumimoji="1" lang="en-US" altLang="ja-JP" sz="1300">
              <a:latin typeface="ＭＳ Ｐゴシック" panose="020B0600070205080204" pitchFamily="50" charset="-128"/>
              <a:ea typeface="ＭＳ Ｐゴシック" panose="020B0600070205080204" pitchFamily="50" charset="-128"/>
            </a:rPr>
            <a:t>1,760</a:t>
          </a:r>
          <a:r>
            <a:rPr kumimoji="1" lang="ja-JP" altLang="en-US" sz="1300">
              <a:latin typeface="ＭＳ Ｐゴシック" panose="020B0600070205080204" pitchFamily="50" charset="-128"/>
              <a:ea typeface="ＭＳ Ｐゴシック" panose="020B0600070205080204" pitchFamily="50" charset="-128"/>
            </a:rPr>
            <a:t>人に対し、実職員数は</a:t>
          </a:r>
          <a:r>
            <a:rPr kumimoji="1" lang="en-US" altLang="ja-JP" sz="1300">
              <a:latin typeface="ＭＳ Ｐゴシック" panose="020B0600070205080204" pitchFamily="50" charset="-128"/>
              <a:ea typeface="ＭＳ Ｐゴシック" panose="020B0600070205080204" pitchFamily="50" charset="-128"/>
            </a:rPr>
            <a:t>1,754</a:t>
          </a:r>
          <a:r>
            <a:rPr kumimoji="1" lang="ja-JP" altLang="en-US" sz="1300">
              <a:latin typeface="ＭＳ Ｐゴシック" panose="020B0600070205080204" pitchFamily="50" charset="-128"/>
              <a:ea typeface="ＭＳ Ｐゴシック" panose="020B0600070205080204" pitchFamily="50" charset="-128"/>
            </a:rPr>
            <a:t>人と見通しを</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人下回った。同計画に基づき、引き続き業務量の推計に基づく効率的・効果的な職員配置を進める。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50377</xdr:rowOff>
    </xdr:from>
    <xdr:to>
      <xdr:col>81</xdr:col>
      <xdr:colOff>44450</xdr:colOff>
      <xdr:row>66</xdr:row>
      <xdr:rowOff>66463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3660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26246</xdr:rowOff>
    </xdr:from>
    <xdr:to>
      <xdr:col>77</xdr:col>
      <xdr:colOff>44450</xdr:colOff>
      <xdr:row>66</xdr:row>
      <xdr:rowOff>66463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34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26246</xdr:rowOff>
    </xdr:from>
    <xdr:to>
      <xdr:col>72</xdr:col>
      <xdr:colOff>203200</xdr:colOff>
      <xdr:row>66</xdr:row>
      <xdr:rowOff>50377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3419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50377</xdr:rowOff>
    </xdr:from>
    <xdr:to>
      <xdr:col>68</xdr:col>
      <xdr:colOff>152400</xdr:colOff>
      <xdr:row>66</xdr:row>
      <xdr:rowOff>66463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36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171027</xdr:rowOff>
    </xdr:from>
    <xdr:to>
      <xdr:col>81</xdr:col>
      <xdr:colOff>95250</xdr:colOff>
      <xdr:row>66</xdr:row>
      <xdr:rowOff>101177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66904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21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15663</xdr:rowOff>
    </xdr:from>
    <xdr:to>
      <xdr:col>77</xdr:col>
      <xdr:colOff>95250</xdr:colOff>
      <xdr:row>66</xdr:row>
      <xdr:rowOff>117263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102040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146896</xdr:rowOff>
    </xdr:from>
    <xdr:to>
      <xdr:col>73</xdr:col>
      <xdr:colOff>44450</xdr:colOff>
      <xdr:row>66</xdr:row>
      <xdr:rowOff>77046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61823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171027</xdr:rowOff>
    </xdr:from>
    <xdr:to>
      <xdr:col>68</xdr:col>
      <xdr:colOff>203200</xdr:colOff>
      <xdr:row>66</xdr:row>
      <xdr:rowOff>101177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85954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15663</xdr:rowOff>
    </xdr:from>
    <xdr:to>
      <xdr:col>64</xdr:col>
      <xdr:colOff>152400</xdr:colOff>
      <xdr:row>66</xdr:row>
      <xdr:rowOff>117263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102040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実質公債費比率は、第三セクター等改革推進債の一部を借換せず償還したことに伴う定時償還元金の増加により、繰上償還及び借換債を除いた元利償還金が</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億円増となったことから、前年度の</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0.6 </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実質公債費比率も将来負担比率と同様に高い水準にある。今後も、市債の発行抑制や有利債の活用に努める。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142119</xdr:rowOff>
    </xdr:from>
    <xdr:to>
      <xdr:col>81</xdr:col>
      <xdr:colOff>44450</xdr:colOff>
      <xdr:row>45</xdr:row>
      <xdr:rowOff>39612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68591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142119</xdr:rowOff>
    </xdr:from>
    <xdr:to>
      <xdr:col>77</xdr:col>
      <xdr:colOff>44450</xdr:colOff>
      <xdr:row>45</xdr:row>
      <xdr:rowOff>51102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6859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51102</xdr:rowOff>
    </xdr:from>
    <xdr:to>
      <xdr:col>72</xdr:col>
      <xdr:colOff>203200</xdr:colOff>
      <xdr:row>45</xdr:row>
      <xdr:rowOff>108555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7663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108555</xdr:rowOff>
    </xdr:from>
    <xdr:to>
      <xdr:col>68</xdr:col>
      <xdr:colOff>152400</xdr:colOff>
      <xdr:row>45</xdr:row>
      <xdr:rowOff>131535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8238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160262</xdr:rowOff>
    </xdr:from>
    <xdr:to>
      <xdr:col>81</xdr:col>
      <xdr:colOff>95250</xdr:colOff>
      <xdr:row>45</xdr:row>
      <xdr:rowOff>90412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56139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9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91319</xdr:rowOff>
    </xdr:from>
    <xdr:to>
      <xdr:col>77</xdr:col>
      <xdr:colOff>95250</xdr:colOff>
      <xdr:row>45</xdr:row>
      <xdr:rowOff>21469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6246</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302</xdr:rowOff>
    </xdr:from>
    <xdr:to>
      <xdr:col>73</xdr:col>
      <xdr:colOff>44450</xdr:colOff>
      <xdr:row>45</xdr:row>
      <xdr:rowOff>101902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86679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57755</xdr:rowOff>
    </xdr:from>
    <xdr:to>
      <xdr:col>68</xdr:col>
      <xdr:colOff>203200</xdr:colOff>
      <xdr:row>45</xdr:row>
      <xdr:rowOff>159355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7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144132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85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80735</xdr:rowOff>
    </xdr:from>
    <xdr:to>
      <xdr:col>64</xdr:col>
      <xdr:colOff>152400</xdr:colOff>
      <xdr:row>46</xdr:row>
      <xdr:rowOff>10885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167112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将来負担比率は、分子である地方債残高において、第三セクター等改革推進債の償還を前倒しで進めたことや新規発行額が元金償還額を下回ったことにより</a:t>
          </a:r>
          <a:r>
            <a:rPr kumimoji="1" lang="en-US" altLang="ja-JP" sz="1300">
              <a:latin typeface="ＭＳ Ｐゴシック" panose="020B0600070205080204" pitchFamily="50" charset="-128"/>
              <a:ea typeface="ＭＳ Ｐゴシック" panose="020B0600070205080204" pitchFamily="50" charset="-128"/>
            </a:rPr>
            <a:t>74.3</a:t>
          </a:r>
          <a:r>
            <a:rPr kumimoji="1" lang="ja-JP" altLang="en-US" sz="1300">
              <a:latin typeface="ＭＳ Ｐゴシック" panose="020B0600070205080204" pitchFamily="50" charset="-128"/>
              <a:ea typeface="ＭＳ Ｐゴシック" panose="020B0600070205080204" pitchFamily="50" charset="-128"/>
            </a:rPr>
            <a:t>億円減少したことなどから、前年度の</a:t>
          </a:r>
          <a:r>
            <a:rPr kumimoji="1" lang="en-US" altLang="ja-JP" sz="1300">
              <a:latin typeface="ＭＳ Ｐゴシック" panose="020B0600070205080204" pitchFamily="50" charset="-128"/>
              <a:ea typeface="ＭＳ Ｐゴシック" panose="020B0600070205080204" pitchFamily="50" charset="-128"/>
            </a:rPr>
            <a:t>67.9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61.4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将来負担比率は、類似団体の中でも依然として高い水準にあることから、これまでも取り組んできた繰上償還の実施など、将来負担の軽減を図るとともに、計画的な財政運営に努める。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82097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197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54174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48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82097</xdr:rowOff>
    </xdr:from>
    <xdr:to>
      <xdr:col>81</xdr:col>
      <xdr:colOff>133350</xdr:colOff>
      <xdr:row>20</xdr:row>
      <xdr:rowOff>82097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511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113937</xdr:rowOff>
    </xdr:from>
    <xdr:to>
      <xdr:col>81</xdr:col>
      <xdr:colOff>44450</xdr:colOff>
      <xdr:row>20</xdr:row>
      <xdr:rowOff>54519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371487"/>
          <a:ext cx="8382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66511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9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49984</xdr:rowOff>
    </xdr:from>
    <xdr:to>
      <xdr:col>81</xdr:col>
      <xdr:colOff>95250</xdr:colOff>
      <xdr:row>14</xdr:row>
      <xdr:rowOff>151584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5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54519</xdr:rowOff>
    </xdr:from>
    <xdr:to>
      <xdr:col>77</xdr:col>
      <xdr:colOff>44450</xdr:colOff>
      <xdr:row>21</xdr:row>
      <xdr:rowOff>100239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48351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87902</xdr:rowOff>
    </xdr:from>
    <xdr:to>
      <xdr:col>77</xdr:col>
      <xdr:colOff>95250</xdr:colOff>
      <xdr:row>15</xdr:row>
      <xdr:rowOff>18052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8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28229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100239</xdr:rowOff>
    </xdr:from>
    <xdr:to>
      <xdr:col>72</xdr:col>
      <xdr:colOff>203200</xdr:colOff>
      <xdr:row>22</xdr:row>
      <xdr:rowOff>118382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700689"/>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907</xdr:rowOff>
    </xdr:from>
    <xdr:to>
      <xdr:col>73</xdr:col>
      <xdr:colOff>44450</xdr:colOff>
      <xdr:row>15</xdr:row>
      <xdr:rowOff>102507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112684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9797</xdr:rowOff>
    </xdr:from>
    <xdr:to>
      <xdr:col>68</xdr:col>
      <xdr:colOff>152400</xdr:colOff>
      <xdr:row>22</xdr:row>
      <xdr:rowOff>118382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78169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18143</xdr:rowOff>
    </xdr:from>
    <xdr:to>
      <xdr:col>68</xdr:col>
      <xdr:colOff>203200</xdr:colOff>
      <xdr:row>15</xdr:row>
      <xdr:rowOff>119743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129920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88809</xdr:rowOff>
    </xdr:from>
    <xdr:to>
      <xdr:col>64</xdr:col>
      <xdr:colOff>152400</xdr:colOff>
      <xdr:row>16</xdr:row>
      <xdr:rowOff>18959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6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29136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2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63137</xdr:rowOff>
    </xdr:from>
    <xdr:to>
      <xdr:col>81</xdr:col>
      <xdr:colOff>95250</xdr:colOff>
      <xdr:row>19</xdr:row>
      <xdr:rowOff>164737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3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35214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29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3719</xdr:rowOff>
    </xdr:from>
    <xdr:to>
      <xdr:col>77</xdr:col>
      <xdr:colOff>95250</xdr:colOff>
      <xdr:row>20</xdr:row>
      <xdr:rowOff>105319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4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90096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519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49439</xdr:rowOff>
    </xdr:from>
    <xdr:to>
      <xdr:col>73</xdr:col>
      <xdr:colOff>44450</xdr:colOff>
      <xdr:row>21</xdr:row>
      <xdr:rowOff>151039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6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135816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73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67582</xdr:rowOff>
    </xdr:from>
    <xdr:to>
      <xdr:col>68</xdr:col>
      <xdr:colOff>203200</xdr:colOff>
      <xdr:row>22</xdr:row>
      <xdr:rowOff>169182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8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153959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92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130447</xdr:rowOff>
    </xdr:from>
    <xdr:to>
      <xdr:col>64</xdr:col>
      <xdr:colOff>152400</xdr:colOff>
      <xdr:row>22</xdr:row>
      <xdr:rowOff>60597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45374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81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184,941
182,958
973.89
107,578,176
101,584,385
5,697,889
58,275,251
112,658,846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経常経費充当一般財源について、会計年度任用職員の期末手当に係る支給月数の段階的引上げ及び消防団員報酬の制度見直しなどにより増加したため、前年度と比較して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次上越市定員管理計画に基づく職員配置等を行う。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165100</xdr:rowOff>
    </xdr:from>
    <xdr:to>
      <xdr:col>24</xdr:col>
      <xdr:colOff>25400</xdr:colOff>
      <xdr:row>34</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2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165100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22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146050</xdr:rowOff>
    </xdr:from>
    <xdr:to>
      <xdr:col>15</xdr:col>
      <xdr:colOff>98425</xdr:colOff>
      <xdr:row>34</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146050</xdr:rowOff>
    </xdr:from>
    <xdr:to>
      <xdr:col>11</xdr:col>
      <xdr:colOff>9525</xdr:colOff>
      <xdr:row>35</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5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19050</xdr:rowOff>
    </xdr:from>
    <xdr:to>
      <xdr:col>24</xdr:col>
      <xdr:colOff>76200</xdr:colOff>
      <xdr:row>34</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114300</xdr:rowOff>
    </xdr:from>
    <xdr:to>
      <xdr:col>20</xdr:col>
      <xdr:colOff>38100</xdr:colOff>
      <xdr:row>34</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95250</xdr:rowOff>
    </xdr:from>
    <xdr:to>
      <xdr:col>11</xdr:col>
      <xdr:colOff>60325</xdr:colOff>
      <xdr:row>35</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学校施設や公共施設における電気料金、ガス料金等の高騰などにより増加したことから、前年度と比較して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今後は、各種委託料を含む経常的な事務事業の見直しを図り、コストの削減に努めるほか、上越市公共施設等総合管理計画（基本方針）・第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次上越市公の施設の適正配置計画に基づく施設の統廃合などによる維持管理経費の削減に努める。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112713</xdr:rowOff>
    </xdr:from>
    <xdr:to>
      <xdr:col>82</xdr:col>
      <xdr:colOff>107950</xdr:colOff>
      <xdr:row>13</xdr:row>
      <xdr:rowOff>169863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415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112713</xdr:rowOff>
    </xdr:from>
    <xdr:to>
      <xdr:col>78</xdr:col>
      <xdr:colOff>69850</xdr:colOff>
      <xdr:row>13</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3415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127000</xdr:rowOff>
    </xdr:from>
    <xdr:to>
      <xdr:col>73</xdr:col>
      <xdr:colOff>180975</xdr:colOff>
      <xdr:row>13</xdr:row>
      <xdr:rowOff>169863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3558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127000</xdr:rowOff>
    </xdr:from>
    <xdr:to>
      <xdr:col>69</xdr:col>
      <xdr:colOff>92075</xdr:colOff>
      <xdr:row>13</xdr:row>
      <xdr:rowOff>169863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558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119063</xdr:rowOff>
    </xdr:from>
    <xdr:to>
      <xdr:col>82</xdr:col>
      <xdr:colOff>158750</xdr:colOff>
      <xdr:row>14</xdr:row>
      <xdr:rowOff>49213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135590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19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61913</xdr:rowOff>
    </xdr:from>
    <xdr:to>
      <xdr:col>78</xdr:col>
      <xdr:colOff>120650</xdr:colOff>
      <xdr:row>13</xdr:row>
      <xdr:rowOff>163513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2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2240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059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76200</xdr:rowOff>
    </xdr:from>
    <xdr:to>
      <xdr:col>74</xdr:col>
      <xdr:colOff>31750</xdr:colOff>
      <xdr:row>14</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119063</xdr:rowOff>
    </xdr:from>
    <xdr:to>
      <xdr:col>69</xdr:col>
      <xdr:colOff>142875</xdr:colOff>
      <xdr:row>14</xdr:row>
      <xdr:rowOff>49213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3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59390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1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76200</xdr:rowOff>
    </xdr:from>
    <xdr:to>
      <xdr:col>65</xdr:col>
      <xdr:colOff>53975</xdr:colOff>
      <xdr:row>14</xdr:row>
      <xdr:rowOff>6350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対象児童の減少に伴い、児童手当等が減少したが、経常的な一般財源への影響は軽微であったため、前年度と同じの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児童福祉費が減少傾向にある一方、障害福祉費や老人福祉費が増加傾向にあるため、費用対効果や受益者負担の観点から給付費全体の適正な見直しを図っていく。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143328</xdr:rowOff>
    </xdr:from>
    <xdr:to>
      <xdr:col>24</xdr:col>
      <xdr:colOff>25400</xdr:colOff>
      <xdr:row>52</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058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7455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143328</xdr:rowOff>
    </xdr:from>
    <xdr:to>
      <xdr:col>19</xdr:col>
      <xdr:colOff>187325</xdr:colOff>
      <xdr:row>52</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0587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159657</xdr:rowOff>
    </xdr:from>
    <xdr:to>
      <xdr:col>15</xdr:col>
      <xdr:colOff>98425</xdr:colOff>
      <xdr:row>53</xdr:row>
      <xdr:rowOff>86178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0750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143328</xdr:rowOff>
    </xdr:from>
    <xdr:to>
      <xdr:col>11</xdr:col>
      <xdr:colOff>9525</xdr:colOff>
      <xdr:row>53</xdr:row>
      <xdr:rowOff>86178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0587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92528</xdr:rowOff>
    </xdr:from>
    <xdr:to>
      <xdr:col>24</xdr:col>
      <xdr:colOff>76200</xdr:colOff>
      <xdr:row>53</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92528</xdr:rowOff>
    </xdr:from>
    <xdr:to>
      <xdr:col>20</xdr:col>
      <xdr:colOff>38100</xdr:colOff>
      <xdr:row>53</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32855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108857</xdr:rowOff>
    </xdr:from>
    <xdr:to>
      <xdr:col>15</xdr:col>
      <xdr:colOff>149225</xdr:colOff>
      <xdr:row>53</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介護保険特別会計への繰出金が減少した一方で、経常一般財源として取り扱われる市道除排雪委託料の増などにより維持補修費が増加したため、前年度と比較して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100330</xdr:rowOff>
    </xdr:from>
    <xdr:to>
      <xdr:col>82</xdr:col>
      <xdr:colOff>107950</xdr:colOff>
      <xdr:row>58</xdr:row>
      <xdr:rowOff>58420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87180"/>
          <a:ext cx="0" cy="815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30497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99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58420</xdr:rowOff>
    </xdr:from>
    <xdr:to>
      <xdr:col>82</xdr:col>
      <xdr:colOff>196850</xdr:colOff>
      <xdr:row>58</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0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15257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100330</xdr:rowOff>
    </xdr:from>
    <xdr:to>
      <xdr:col>82</xdr:col>
      <xdr:colOff>196850</xdr:colOff>
      <xdr:row>53</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1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92710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60</xdr:row>
      <xdr:rowOff>50800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653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81280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144797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4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30480</xdr:rowOff>
    </xdr:from>
    <xdr:to>
      <xdr:col>65</xdr:col>
      <xdr:colOff>53975</xdr:colOff>
      <xdr:row>60</xdr:row>
      <xdr:rowOff>132080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116857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一部事務組合の経費の増や負担金の負担割合の増などにより、前年度と比較して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今後も引き続き、公営企業会計の経営健全化の取組を進めるとともに、各種団体への補助金について、公費投入の意義、事業効果、公平性・公正性の観点から適正化を図っていく。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340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33274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第三セクター等改革推進債の一部を借換えせずに償還したことなどに伴い元金償還金が増加したことから、前年度と比較して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類似団体と比較して公債費に係る経常収支比率が高い状態にあることから、今後も引き続き、市債の発行抑制などにより、将来負担の軽減を図っていく。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80</xdr:row>
      <xdr:rowOff>134620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6525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123189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52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79</xdr:row>
      <xdr:rowOff>123189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660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100330</xdr:rowOff>
    </xdr:from>
    <xdr:to>
      <xdr:col>11</xdr:col>
      <xdr:colOff>9525</xdr:colOff>
      <xdr:row>79</xdr:row>
      <xdr:rowOff>115570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64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83820</xdr:rowOff>
    </xdr:from>
    <xdr:to>
      <xdr:col>24</xdr:col>
      <xdr:colOff>76200</xdr:colOff>
      <xdr:row>81</xdr:row>
      <xdr:rowOff>13970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163847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7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72389</xdr:rowOff>
    </xdr:from>
    <xdr:to>
      <xdr:col>15</xdr:col>
      <xdr:colOff>149225</xdr:colOff>
      <xdr:row>80</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158766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64770</xdr:rowOff>
    </xdr:from>
    <xdr:to>
      <xdr:col>11</xdr:col>
      <xdr:colOff>60325</xdr:colOff>
      <xdr:row>79</xdr:row>
      <xdr:rowOff>166370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151147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49530</xdr:rowOff>
    </xdr:from>
    <xdr:to>
      <xdr:col>6</xdr:col>
      <xdr:colOff>171450</xdr:colOff>
      <xdr:row>79</xdr:row>
      <xdr:rowOff>151130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135907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類似団体に比べ経常収支比率に占める公債費の割合が大きいため、公債費以外の経費については類似団体の平均を下回っている。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165100</xdr:rowOff>
    </xdr:from>
    <xdr:to>
      <xdr:col>82</xdr:col>
      <xdr:colOff>107950</xdr:colOff>
      <xdr:row>81</xdr:row>
      <xdr:rowOff>60325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268095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32402</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91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60325</xdr:rowOff>
    </xdr:from>
    <xdr:to>
      <xdr:col>82</xdr:col>
      <xdr:colOff>196850</xdr:colOff>
      <xdr:row>81</xdr:row>
      <xdr:rowOff>60325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947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80027</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165100</xdr:rowOff>
    </xdr:from>
    <xdr:to>
      <xdr:col>82</xdr:col>
      <xdr:colOff>196850</xdr:colOff>
      <xdr:row>73</xdr:row>
      <xdr:rowOff>165100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12700</xdr:rowOff>
    </xdr:from>
    <xdr:to>
      <xdr:col>82</xdr:col>
      <xdr:colOff>107950</xdr:colOff>
      <xdr:row>74</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25285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12700</xdr:rowOff>
    </xdr:from>
    <xdr:to>
      <xdr:col>78</xdr:col>
      <xdr:colOff>69850</xdr:colOff>
      <xdr:row>74</xdr:row>
      <xdr:rowOff>12700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2528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142875</xdr:rowOff>
    </xdr:from>
    <xdr:to>
      <xdr:col>78</xdr:col>
      <xdr:colOff>120650</xdr:colOff>
      <xdr:row>76</xdr:row>
      <xdr:rowOff>73025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300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57802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8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75</xdr:row>
      <xdr:rowOff>98425</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893800" y="1270000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66675</xdr:rowOff>
    </xdr:from>
    <xdr:to>
      <xdr:col>74</xdr:col>
      <xdr:colOff>31750</xdr:colOff>
      <xdr:row>77</xdr:row>
      <xdr:rowOff>168275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153052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5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98425</xdr:rowOff>
    </xdr:from>
    <xdr:to>
      <xdr:col>69</xdr:col>
      <xdr:colOff>92075</xdr:colOff>
      <xdr:row>75</xdr:row>
      <xdr:rowOff>107950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3004800" y="12957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152400</xdr:rowOff>
    </xdr:from>
    <xdr:to>
      <xdr:col>69</xdr:col>
      <xdr:colOff>142875</xdr:colOff>
      <xdr:row>78</xdr:row>
      <xdr:rowOff>82550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67327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28575</xdr:rowOff>
    </xdr:from>
    <xdr:to>
      <xdr:col>65</xdr:col>
      <xdr:colOff>53975</xdr:colOff>
      <xdr:row>77</xdr:row>
      <xdr:rowOff>130175</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2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114952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1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133350</xdr:rowOff>
    </xdr:from>
    <xdr:to>
      <xdr:col>82</xdr:col>
      <xdr:colOff>158750</xdr:colOff>
      <xdr:row>74</xdr:row>
      <xdr:rowOff>63500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41927</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133350</xdr:rowOff>
    </xdr:from>
    <xdr:to>
      <xdr:col>78</xdr:col>
      <xdr:colOff>120650</xdr:colOff>
      <xdr:row>73</xdr:row>
      <xdr:rowOff>63500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73677</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224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133350</xdr:rowOff>
    </xdr:from>
    <xdr:to>
      <xdr:col>74</xdr:col>
      <xdr:colOff>31750</xdr:colOff>
      <xdr:row>74</xdr:row>
      <xdr:rowOff>63500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73677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47625</xdr:rowOff>
    </xdr:from>
    <xdr:to>
      <xdr:col>69</xdr:col>
      <xdr:colOff>142875</xdr:colOff>
      <xdr:row>75</xdr:row>
      <xdr:rowOff>149225</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159402</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55231</xdr:rowOff>
    </xdr:from>
    <xdr:to>
      <xdr:col>29</xdr:col>
      <xdr:colOff>127000</xdr:colOff>
      <xdr:row>12</xdr:row>
      <xdr:rowOff>143960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60256"/>
          <a:ext cx="647700" cy="8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143960</xdr:rowOff>
    </xdr:from>
    <xdr:to>
      <xdr:col>26</xdr:col>
      <xdr:colOff>50800</xdr:colOff>
      <xdr:row>13</xdr:row>
      <xdr:rowOff>49581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48985"/>
          <a:ext cx="698500" cy="7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31913</xdr:rowOff>
    </xdr:from>
    <xdr:to>
      <xdr:col>22</xdr:col>
      <xdr:colOff>114300</xdr:colOff>
      <xdr:row>13</xdr:row>
      <xdr:rowOff>49581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308388"/>
          <a:ext cx="698500" cy="17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31913</xdr:rowOff>
    </xdr:from>
    <xdr:to>
      <xdr:col>18</xdr:col>
      <xdr:colOff>177800</xdr:colOff>
      <xdr:row>13</xdr:row>
      <xdr:rowOff>43833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08388"/>
          <a:ext cx="698500" cy="1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4431</xdr:rowOff>
    </xdr:from>
    <xdr:to>
      <xdr:col>29</xdr:col>
      <xdr:colOff>177800</xdr:colOff>
      <xdr:row>12</xdr:row>
      <xdr:rowOff>106031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0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122558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5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93160</xdr:rowOff>
    </xdr:from>
    <xdr:to>
      <xdr:col>26</xdr:col>
      <xdr:colOff>101600</xdr:colOff>
      <xdr:row>13</xdr:row>
      <xdr:rowOff>23310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98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33487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170231</xdr:rowOff>
    </xdr:from>
    <xdr:to>
      <xdr:col>22</xdr:col>
      <xdr:colOff>165100</xdr:colOff>
      <xdr:row>13</xdr:row>
      <xdr:rowOff>100381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75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110558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4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152563</xdr:rowOff>
    </xdr:from>
    <xdr:to>
      <xdr:col>19</xdr:col>
      <xdr:colOff>38100</xdr:colOff>
      <xdr:row>13</xdr:row>
      <xdr:rowOff>82713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25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92890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164483</xdr:rowOff>
    </xdr:from>
    <xdr:to>
      <xdr:col>15</xdr:col>
      <xdr:colOff>101600</xdr:colOff>
      <xdr:row>13</xdr:row>
      <xdr:rowOff>94633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26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104810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273495</xdr:rowOff>
    </xdr:from>
    <xdr:to>
      <xdr:col>29</xdr:col>
      <xdr:colOff>127000</xdr:colOff>
      <xdr:row>34</xdr:row>
      <xdr:rowOff>341275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198045"/>
          <a:ext cx="647700" cy="410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4691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29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299783</xdr:rowOff>
    </xdr:from>
    <xdr:to>
      <xdr:col>26</xdr:col>
      <xdr:colOff>50800</xdr:colOff>
      <xdr:row>34</xdr:row>
      <xdr:rowOff>341275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567233"/>
          <a:ext cx="698500" cy="4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200800</xdr:rowOff>
    </xdr:from>
    <xdr:to>
      <xdr:col>22</xdr:col>
      <xdr:colOff>114300</xdr:colOff>
      <xdr:row>34</xdr:row>
      <xdr:rowOff>299783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468250"/>
          <a:ext cx="698500" cy="9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200800</xdr:rowOff>
    </xdr:from>
    <xdr:to>
      <xdr:col>18</xdr:col>
      <xdr:colOff>177800</xdr:colOff>
      <xdr:row>34</xdr:row>
      <xdr:rowOff>207772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468250"/>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211078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3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222695</xdr:rowOff>
    </xdr:from>
    <xdr:to>
      <xdr:col>29</xdr:col>
      <xdr:colOff>177800</xdr:colOff>
      <xdr:row>33</xdr:row>
      <xdr:rowOff>324295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14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169372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09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290475</xdr:rowOff>
    </xdr:from>
    <xdr:to>
      <xdr:col>26</xdr:col>
      <xdr:colOff>101600</xdr:colOff>
      <xdr:row>35</xdr:row>
      <xdr:rowOff>49175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557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59352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2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248983</xdr:rowOff>
    </xdr:from>
    <xdr:to>
      <xdr:col>22</xdr:col>
      <xdr:colOff>165100</xdr:colOff>
      <xdr:row>35</xdr:row>
      <xdr:rowOff>7683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516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17861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2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150000</xdr:rowOff>
    </xdr:from>
    <xdr:to>
      <xdr:col>19</xdr:col>
      <xdr:colOff>38100</xdr:colOff>
      <xdr:row>34</xdr:row>
      <xdr:rowOff>251600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41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261777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18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156972</xdr:rowOff>
    </xdr:from>
    <xdr:to>
      <xdr:col>15</xdr:col>
      <xdr:colOff>101600</xdr:colOff>
      <xdr:row>34</xdr:row>
      <xdr:rowOff>258572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2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268749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19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184,941
182,958
973.89
107,578,176
101,584,385
5,697,889
58,275,251
112,658,846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87481</xdr:rowOff>
    </xdr:from>
    <xdr:to>
      <xdr:col>24</xdr:col>
      <xdr:colOff>63500</xdr:colOff>
      <xdr:row>30</xdr:row>
      <xdr:rowOff>124547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30981"/>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124547</xdr:rowOff>
    </xdr:from>
    <xdr:to>
      <xdr:col>19</xdr:col>
      <xdr:colOff>177800</xdr:colOff>
      <xdr:row>31</xdr:row>
      <xdr:rowOff>13545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68047"/>
          <a:ext cx="889000" cy="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13545</xdr:rowOff>
    </xdr:from>
    <xdr:to>
      <xdr:col>15</xdr:col>
      <xdr:colOff>50800</xdr:colOff>
      <xdr:row>31</xdr:row>
      <xdr:rowOff>28013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328495"/>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109035</xdr:rowOff>
    </xdr:from>
    <xdr:to>
      <xdr:col>10</xdr:col>
      <xdr:colOff>114300</xdr:colOff>
      <xdr:row>31</xdr:row>
      <xdr:rowOff>28013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252535"/>
          <a:ext cx="889000" cy="9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36681</xdr:rowOff>
    </xdr:from>
    <xdr:to>
      <xdr:col>24</xdr:col>
      <xdr:colOff>114300</xdr:colOff>
      <xdr:row>30</xdr:row>
      <xdr:rowOff>138281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161158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3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73747</xdr:rowOff>
    </xdr:from>
    <xdr:to>
      <xdr:col>20</xdr:col>
      <xdr:colOff>38100</xdr:colOff>
      <xdr:row>31</xdr:row>
      <xdr:rowOff>3897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20424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499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134195</xdr:rowOff>
    </xdr:from>
    <xdr:to>
      <xdr:col>15</xdr:col>
      <xdr:colOff>101600</xdr:colOff>
      <xdr:row>31</xdr:row>
      <xdr:rowOff>64345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80872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0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148663</xdr:rowOff>
    </xdr:from>
    <xdr:to>
      <xdr:col>10</xdr:col>
      <xdr:colOff>165100</xdr:colOff>
      <xdr:row>31</xdr:row>
      <xdr:rowOff>78813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95340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0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58235</xdr:rowOff>
    </xdr:from>
    <xdr:to>
      <xdr:col>6</xdr:col>
      <xdr:colOff>38100</xdr:colOff>
      <xdr:row>30</xdr:row>
      <xdr:rowOff>159835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4912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497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20965</xdr:rowOff>
    </xdr:from>
    <xdr:to>
      <xdr:col>24</xdr:col>
      <xdr:colOff>63500</xdr:colOff>
      <xdr:row>52</xdr:row>
      <xdr:rowOff>87030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36365"/>
          <a:ext cx="8382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15069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87030</xdr:rowOff>
    </xdr:from>
    <xdr:to>
      <xdr:col>19</xdr:col>
      <xdr:colOff>177800</xdr:colOff>
      <xdr:row>53</xdr:row>
      <xdr:rowOff>52467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02430"/>
          <a:ext cx="889000" cy="13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52467</xdr:rowOff>
    </xdr:from>
    <xdr:to>
      <xdr:col>15</xdr:col>
      <xdr:colOff>50800</xdr:colOff>
      <xdr:row>54</xdr:row>
      <xdr:rowOff>69017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139317"/>
          <a:ext cx="889000" cy="18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20096</xdr:rowOff>
    </xdr:from>
    <xdr:to>
      <xdr:col>10</xdr:col>
      <xdr:colOff>114300</xdr:colOff>
      <xdr:row>54</xdr:row>
      <xdr:rowOff>69017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278396"/>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141615</xdr:rowOff>
    </xdr:from>
    <xdr:to>
      <xdr:col>24</xdr:col>
      <xdr:colOff>114300</xdr:colOff>
      <xdr:row>52</xdr:row>
      <xdr:rowOff>71765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8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164492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7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36230</xdr:rowOff>
    </xdr:from>
    <xdr:to>
      <xdr:col>20</xdr:col>
      <xdr:colOff>38100</xdr:colOff>
      <xdr:row>52</xdr:row>
      <xdr:rowOff>137830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154357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7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1667</xdr:rowOff>
    </xdr:from>
    <xdr:to>
      <xdr:col>15</xdr:col>
      <xdr:colOff>101600</xdr:colOff>
      <xdr:row>53</xdr:row>
      <xdr:rowOff>103267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119794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8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18217</xdr:rowOff>
    </xdr:from>
    <xdr:to>
      <xdr:col>10</xdr:col>
      <xdr:colOff>165100</xdr:colOff>
      <xdr:row>54</xdr:row>
      <xdr:rowOff>119817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2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136344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05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140746</xdr:rowOff>
    </xdr:from>
    <xdr:to>
      <xdr:col>6</xdr:col>
      <xdr:colOff>38100</xdr:colOff>
      <xdr:row>54</xdr:row>
      <xdr:rowOff>70896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2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87423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0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88608</xdr:rowOff>
    </xdr:from>
    <xdr:to>
      <xdr:col>24</xdr:col>
      <xdr:colOff>62865</xdr:colOff>
      <xdr:row>79</xdr:row>
      <xdr:rowOff>30011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604458"/>
          <a:ext cx="1270" cy="97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33838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78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30011</xdr:rowOff>
    </xdr:from>
    <xdr:to>
      <xdr:col>24</xdr:col>
      <xdr:colOff>152400</xdr:colOff>
      <xdr:row>79</xdr:row>
      <xdr:rowOff>30011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35285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3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88608</xdr:rowOff>
    </xdr:from>
    <xdr:to>
      <xdr:col>24</xdr:col>
      <xdr:colOff>152400</xdr:colOff>
      <xdr:row>73</xdr:row>
      <xdr:rowOff>88608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60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99466</xdr:rowOff>
    </xdr:from>
    <xdr:to>
      <xdr:col>24</xdr:col>
      <xdr:colOff>63500</xdr:colOff>
      <xdr:row>73</xdr:row>
      <xdr:rowOff>88608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443866"/>
          <a:ext cx="8382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96169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117742</xdr:rowOff>
    </xdr:from>
    <xdr:to>
      <xdr:col>24</xdr:col>
      <xdr:colOff>114300</xdr:colOff>
      <xdr:row>78</xdr:row>
      <xdr:rowOff>47892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26124</xdr:rowOff>
    </xdr:from>
    <xdr:to>
      <xdr:col>19</xdr:col>
      <xdr:colOff>177800</xdr:colOff>
      <xdr:row>72</xdr:row>
      <xdr:rowOff>99466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199074"/>
          <a:ext cx="889000" cy="24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122504</xdr:rowOff>
    </xdr:from>
    <xdr:to>
      <xdr:col>20</xdr:col>
      <xdr:colOff>38100</xdr:colOff>
      <xdr:row>78</xdr:row>
      <xdr:rowOff>52654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43781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26124</xdr:rowOff>
    </xdr:from>
    <xdr:to>
      <xdr:col>15</xdr:col>
      <xdr:colOff>50800</xdr:colOff>
      <xdr:row>75</xdr:row>
      <xdr:rowOff>164085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199074"/>
          <a:ext cx="889000" cy="8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124904</xdr:rowOff>
    </xdr:from>
    <xdr:to>
      <xdr:col>15</xdr:col>
      <xdr:colOff>101600</xdr:colOff>
      <xdr:row>78</xdr:row>
      <xdr:rowOff>55054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46181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1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109334</xdr:rowOff>
    </xdr:from>
    <xdr:to>
      <xdr:col>10</xdr:col>
      <xdr:colOff>114300</xdr:colOff>
      <xdr:row>75</xdr:row>
      <xdr:rowOff>164085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796634"/>
          <a:ext cx="889000" cy="22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160376</xdr:rowOff>
    </xdr:from>
    <xdr:to>
      <xdr:col>10</xdr:col>
      <xdr:colOff>165100</xdr:colOff>
      <xdr:row>78</xdr:row>
      <xdr:rowOff>90526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81653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164872</xdr:rowOff>
    </xdr:from>
    <xdr:to>
      <xdr:col>6</xdr:col>
      <xdr:colOff>38100</xdr:colOff>
      <xdr:row>78</xdr:row>
      <xdr:rowOff>95022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86149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37808</xdr:rowOff>
    </xdr:from>
    <xdr:to>
      <xdr:col>24</xdr:col>
      <xdr:colOff>114300</xdr:colOff>
      <xdr:row>73</xdr:row>
      <xdr:rowOff>139408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5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162285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48666</xdr:rowOff>
    </xdr:from>
    <xdr:to>
      <xdr:col>20</xdr:col>
      <xdr:colOff>38100</xdr:colOff>
      <xdr:row>72</xdr:row>
      <xdr:rowOff>150266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166793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16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146774</xdr:rowOff>
    </xdr:from>
    <xdr:to>
      <xdr:col>15</xdr:col>
      <xdr:colOff>101600</xdr:colOff>
      <xdr:row>71</xdr:row>
      <xdr:rowOff>76924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1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93451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192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113284</xdr:rowOff>
    </xdr:from>
    <xdr:to>
      <xdr:col>10</xdr:col>
      <xdr:colOff>165100</xdr:colOff>
      <xdr:row>76</xdr:row>
      <xdr:rowOff>43433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72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59961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58534</xdr:rowOff>
    </xdr:from>
    <xdr:to>
      <xdr:col>6</xdr:col>
      <xdr:colOff>38100</xdr:colOff>
      <xdr:row>74</xdr:row>
      <xdr:rowOff>160134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5211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80341</xdr:rowOff>
    </xdr:from>
    <xdr:to>
      <xdr:col>24</xdr:col>
      <xdr:colOff>63500</xdr:colOff>
      <xdr:row>97</xdr:row>
      <xdr:rowOff>70168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39541"/>
          <a:ext cx="838200" cy="16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80341</xdr:rowOff>
    </xdr:from>
    <xdr:to>
      <xdr:col>19</xdr:col>
      <xdr:colOff>177800</xdr:colOff>
      <xdr:row>98</xdr:row>
      <xdr:rowOff>156845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39541"/>
          <a:ext cx="889000" cy="4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156845</xdr:rowOff>
    </xdr:from>
    <xdr:to>
      <xdr:col>15</xdr:col>
      <xdr:colOff>50800</xdr:colOff>
      <xdr:row>99</xdr:row>
      <xdr:rowOff>71901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58945"/>
          <a:ext cx="8890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71901</xdr:rowOff>
    </xdr:from>
    <xdr:to>
      <xdr:col>10</xdr:col>
      <xdr:colOff>114300</xdr:colOff>
      <xdr:row>99</xdr:row>
      <xdr:rowOff>138919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45451"/>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19368</xdr:rowOff>
    </xdr:from>
    <xdr:to>
      <xdr:col>24</xdr:col>
      <xdr:colOff>114300</xdr:colOff>
      <xdr:row>97</xdr:row>
      <xdr:rowOff>120968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169245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29541</xdr:rowOff>
    </xdr:from>
    <xdr:to>
      <xdr:col>20</xdr:col>
      <xdr:colOff>38100</xdr:colOff>
      <xdr:row>96</xdr:row>
      <xdr:rowOff>131141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122268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8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106045</xdr:rowOff>
    </xdr:from>
    <xdr:to>
      <xdr:col>15</xdr:col>
      <xdr:colOff>101600</xdr:colOff>
      <xdr:row>99</xdr:row>
      <xdr:rowOff>36195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27322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21101</xdr:rowOff>
    </xdr:from>
    <xdr:to>
      <xdr:col>10</xdr:col>
      <xdr:colOff>165100</xdr:colOff>
      <xdr:row>99</xdr:row>
      <xdr:rowOff>122701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113828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88119</xdr:rowOff>
    </xdr:from>
    <xdr:to>
      <xdr:col>6</xdr:col>
      <xdr:colOff>38100</xdr:colOff>
      <xdr:row>100</xdr:row>
      <xdr:rowOff>18269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9396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15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24377</xdr:rowOff>
    </xdr:from>
    <xdr:to>
      <xdr:col>54</xdr:col>
      <xdr:colOff>189865</xdr:colOff>
      <xdr:row>39</xdr:row>
      <xdr:rowOff>99075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96577"/>
          <a:ext cx="1270" cy="58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102902</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99075</xdr:rowOff>
    </xdr:from>
    <xdr:to>
      <xdr:col>55</xdr:col>
      <xdr:colOff>88900</xdr:colOff>
      <xdr:row>39</xdr:row>
      <xdr:rowOff>99075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8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142504</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7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24377</xdr:rowOff>
    </xdr:from>
    <xdr:to>
      <xdr:col>55</xdr:col>
      <xdr:colOff>88900</xdr:colOff>
      <xdr:row>36</xdr:row>
      <xdr:rowOff>24377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96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24377</xdr:rowOff>
    </xdr:from>
    <xdr:to>
      <xdr:col>55</xdr:col>
      <xdr:colOff>0</xdr:colOff>
      <xdr:row>36</xdr:row>
      <xdr:rowOff>82430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96577"/>
          <a:ext cx="838200" cy="5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57617</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57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79190</xdr:rowOff>
    </xdr:from>
    <xdr:to>
      <xdr:col>55</xdr:col>
      <xdr:colOff>50800</xdr:colOff>
      <xdr:row>39</xdr:row>
      <xdr:rowOff>9340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111495</xdr:rowOff>
    </xdr:from>
    <xdr:to>
      <xdr:col>50</xdr:col>
      <xdr:colOff>114300</xdr:colOff>
      <xdr:row>36</xdr:row>
      <xdr:rowOff>82430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54995"/>
          <a:ext cx="889000" cy="99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136351</xdr:rowOff>
    </xdr:from>
    <xdr:to>
      <xdr:col>50</xdr:col>
      <xdr:colOff>165100</xdr:colOff>
      <xdr:row>39</xdr:row>
      <xdr:rowOff>66501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65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57628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7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111495</xdr:rowOff>
    </xdr:from>
    <xdr:to>
      <xdr:col>45</xdr:col>
      <xdr:colOff>177800</xdr:colOff>
      <xdr:row>37</xdr:row>
      <xdr:rowOff>144261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54995"/>
          <a:ext cx="889000" cy="123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45934</xdr:rowOff>
    </xdr:from>
    <xdr:to>
      <xdr:col>46</xdr:col>
      <xdr:colOff>38100</xdr:colOff>
      <xdr:row>32</xdr:row>
      <xdr:rowOff>147534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138661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62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144261</xdr:rowOff>
    </xdr:from>
    <xdr:to>
      <xdr:col>41</xdr:col>
      <xdr:colOff>50800</xdr:colOff>
      <xdr:row>38</xdr:row>
      <xdr:rowOff>124982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87911"/>
          <a:ext cx="889000" cy="1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20287</xdr:rowOff>
    </xdr:from>
    <xdr:to>
      <xdr:col>41</xdr:col>
      <xdr:colOff>101600</xdr:colOff>
      <xdr:row>39</xdr:row>
      <xdr:rowOff>121887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113014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25066</xdr:rowOff>
    </xdr:from>
    <xdr:to>
      <xdr:col>36</xdr:col>
      <xdr:colOff>165100</xdr:colOff>
      <xdr:row>39</xdr:row>
      <xdr:rowOff>126666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117793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145027</xdr:rowOff>
    </xdr:from>
    <xdr:to>
      <xdr:col>55</xdr:col>
      <xdr:colOff>50800</xdr:colOff>
      <xdr:row>36</xdr:row>
      <xdr:rowOff>75177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98054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31630</xdr:rowOff>
    </xdr:from>
    <xdr:to>
      <xdr:col>50</xdr:col>
      <xdr:colOff>165100</xdr:colOff>
      <xdr:row>36</xdr:row>
      <xdr:rowOff>133230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149757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60695</xdr:rowOff>
    </xdr:from>
    <xdr:to>
      <xdr:col>46</xdr:col>
      <xdr:colOff>38100</xdr:colOff>
      <xdr:row>30</xdr:row>
      <xdr:rowOff>162295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7372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93461</xdr:rowOff>
    </xdr:from>
    <xdr:to>
      <xdr:col>41</xdr:col>
      <xdr:colOff>101600</xdr:colOff>
      <xdr:row>38</xdr:row>
      <xdr:rowOff>23611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40138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1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74182</xdr:rowOff>
    </xdr:from>
    <xdr:to>
      <xdr:col>36</xdr:col>
      <xdr:colOff>165100</xdr:colOff>
      <xdr:row>39</xdr:row>
      <xdr:rowOff>4332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20860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160960</xdr:rowOff>
    </xdr:from>
    <xdr:to>
      <xdr:col>55</xdr:col>
      <xdr:colOff>0</xdr:colOff>
      <xdr:row>56</xdr:row>
      <xdr:rowOff>86113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90710"/>
          <a:ext cx="838200" cy="9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160960</xdr:rowOff>
    </xdr:from>
    <xdr:to>
      <xdr:col>50</xdr:col>
      <xdr:colOff>114300</xdr:colOff>
      <xdr:row>56</xdr:row>
      <xdr:rowOff>170942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90710"/>
          <a:ext cx="889000" cy="1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22504</xdr:rowOff>
    </xdr:from>
    <xdr:to>
      <xdr:col>45</xdr:col>
      <xdr:colOff>177800</xdr:colOff>
      <xdr:row>56</xdr:row>
      <xdr:rowOff>170942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52254"/>
          <a:ext cx="889000" cy="3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22504</xdr:rowOff>
    </xdr:from>
    <xdr:to>
      <xdr:col>41</xdr:col>
      <xdr:colOff>50800</xdr:colOff>
      <xdr:row>55</xdr:row>
      <xdr:rowOff>63653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52254"/>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35313</xdr:rowOff>
    </xdr:from>
    <xdr:to>
      <xdr:col>55</xdr:col>
      <xdr:colOff>50800</xdr:colOff>
      <xdr:row>56</xdr:row>
      <xdr:rowOff>136913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13740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110160</xdr:rowOff>
    </xdr:from>
    <xdr:to>
      <xdr:col>50</xdr:col>
      <xdr:colOff>165100</xdr:colOff>
      <xdr:row>56</xdr:row>
      <xdr:rowOff>40310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56837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120142</xdr:rowOff>
    </xdr:from>
    <xdr:to>
      <xdr:col>46</xdr:col>
      <xdr:colOff>38100</xdr:colOff>
      <xdr:row>57</xdr:row>
      <xdr:rowOff>50292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41419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143154</xdr:rowOff>
    </xdr:from>
    <xdr:to>
      <xdr:col>41</xdr:col>
      <xdr:colOff>101600</xdr:colOff>
      <xdr:row>55</xdr:row>
      <xdr:rowOff>73304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89831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7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12853</xdr:rowOff>
    </xdr:from>
    <xdr:to>
      <xdr:col>36</xdr:col>
      <xdr:colOff>165100</xdr:colOff>
      <xdr:row>55</xdr:row>
      <xdr:rowOff>114453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130980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21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53975</xdr:rowOff>
    </xdr:from>
    <xdr:to>
      <xdr:col>55</xdr:col>
      <xdr:colOff>0</xdr:colOff>
      <xdr:row>79</xdr:row>
      <xdr:rowOff>744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27075"/>
          <a:ext cx="8382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744</xdr:rowOff>
    </xdr:from>
    <xdr:to>
      <xdr:col>50</xdr:col>
      <xdr:colOff>114300</xdr:colOff>
      <xdr:row>79</xdr:row>
      <xdr:rowOff>12957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4529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141822</xdr:rowOff>
    </xdr:from>
    <xdr:to>
      <xdr:col>45</xdr:col>
      <xdr:colOff>177800</xdr:colOff>
      <xdr:row>79</xdr:row>
      <xdr:rowOff>12957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43472"/>
          <a:ext cx="889000" cy="2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165630</xdr:rowOff>
    </xdr:from>
    <xdr:to>
      <xdr:col>41</xdr:col>
      <xdr:colOff>50800</xdr:colOff>
      <xdr:row>77</xdr:row>
      <xdr:rowOff>141822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195830"/>
          <a:ext cx="889000" cy="14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123237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3175</xdr:rowOff>
    </xdr:from>
    <xdr:to>
      <xdr:col>55</xdr:col>
      <xdr:colOff>50800</xdr:colOff>
      <xdr:row>78</xdr:row>
      <xdr:rowOff>104775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153052</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121394</xdr:rowOff>
    </xdr:from>
    <xdr:to>
      <xdr:col>50</xdr:col>
      <xdr:colOff>165100</xdr:colOff>
      <xdr:row>79</xdr:row>
      <xdr:rowOff>51544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42671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133607</xdr:rowOff>
    </xdr:from>
    <xdr:to>
      <xdr:col>46</xdr:col>
      <xdr:colOff>38100</xdr:colOff>
      <xdr:row>79</xdr:row>
      <xdr:rowOff>63757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54884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91022</xdr:rowOff>
    </xdr:from>
    <xdr:to>
      <xdr:col>41</xdr:col>
      <xdr:colOff>101600</xdr:colOff>
      <xdr:row>78</xdr:row>
      <xdr:rowOff>21172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12299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38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114830</xdr:rowOff>
    </xdr:from>
    <xdr:to>
      <xdr:col>36</xdr:col>
      <xdr:colOff>165100</xdr:colOff>
      <xdr:row>77</xdr:row>
      <xdr:rowOff>44980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4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61506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6753</xdr:rowOff>
    </xdr:from>
    <xdr:to>
      <xdr:col>55</xdr:col>
      <xdr:colOff>0</xdr:colOff>
      <xdr:row>94</xdr:row>
      <xdr:rowOff>14264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780153"/>
          <a:ext cx="838200" cy="3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97469</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13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6753</xdr:rowOff>
    </xdr:from>
    <xdr:to>
      <xdr:col>50</xdr:col>
      <xdr:colOff>114300</xdr:colOff>
      <xdr:row>93</xdr:row>
      <xdr:rowOff>165075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780153"/>
          <a:ext cx="889000" cy="3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74549</xdr:rowOff>
    </xdr:from>
    <xdr:to>
      <xdr:col>45</xdr:col>
      <xdr:colOff>177800</xdr:colOff>
      <xdr:row>93</xdr:row>
      <xdr:rowOff>165075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5847949"/>
          <a:ext cx="889000" cy="2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60763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74549</xdr:rowOff>
    </xdr:from>
    <xdr:to>
      <xdr:col>41</xdr:col>
      <xdr:colOff>50800</xdr:colOff>
      <xdr:row>93</xdr:row>
      <xdr:rowOff>148028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847949"/>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12594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134914</xdr:rowOff>
    </xdr:from>
    <xdr:to>
      <xdr:col>55</xdr:col>
      <xdr:colOff>50800</xdr:colOff>
      <xdr:row>94</xdr:row>
      <xdr:rowOff>65064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0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157791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93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127403</xdr:rowOff>
    </xdr:from>
    <xdr:to>
      <xdr:col>50</xdr:col>
      <xdr:colOff>165100</xdr:colOff>
      <xdr:row>92</xdr:row>
      <xdr:rowOff>57553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7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74080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5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114275</xdr:rowOff>
    </xdr:from>
    <xdr:to>
      <xdr:col>46</xdr:col>
      <xdr:colOff>38100</xdr:colOff>
      <xdr:row>94</xdr:row>
      <xdr:rowOff>44425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0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60952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83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23749</xdr:rowOff>
    </xdr:from>
    <xdr:to>
      <xdr:col>41</xdr:col>
      <xdr:colOff>101600</xdr:colOff>
      <xdr:row>92</xdr:row>
      <xdr:rowOff>125349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7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141876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5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97228</xdr:rowOff>
    </xdr:from>
    <xdr:to>
      <xdr:col>36</xdr:col>
      <xdr:colOff>165100</xdr:colOff>
      <xdr:row>94</xdr:row>
      <xdr:rowOff>27378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04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43905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8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162887</xdr:rowOff>
    </xdr:from>
    <xdr:to>
      <xdr:col>85</xdr:col>
      <xdr:colOff>127000</xdr:colOff>
      <xdr:row>36</xdr:row>
      <xdr:rowOff>54465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163637"/>
          <a:ext cx="8382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86595</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01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22134</xdr:rowOff>
    </xdr:from>
    <xdr:to>
      <xdr:col>81</xdr:col>
      <xdr:colOff>50800</xdr:colOff>
      <xdr:row>36</xdr:row>
      <xdr:rowOff>54465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5679984"/>
          <a:ext cx="889000" cy="5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11810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69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22134</xdr:rowOff>
    </xdr:from>
    <xdr:to>
      <xdr:col>76</xdr:col>
      <xdr:colOff>114300</xdr:colOff>
      <xdr:row>34</xdr:row>
      <xdr:rowOff>62629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5679984"/>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89861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105737</xdr:rowOff>
    </xdr:from>
    <xdr:to>
      <xdr:col>71</xdr:col>
      <xdr:colOff>177800</xdr:colOff>
      <xdr:row>34</xdr:row>
      <xdr:rowOff>62629</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5420687"/>
          <a:ext cx="889000" cy="47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103250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61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84635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59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112087</xdr:rowOff>
    </xdr:from>
    <xdr:to>
      <xdr:col>85</xdr:col>
      <xdr:colOff>177800</xdr:colOff>
      <xdr:row>36</xdr:row>
      <xdr:rowOff>42237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134964</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596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3665</xdr:rowOff>
    </xdr:from>
    <xdr:to>
      <xdr:col>81</xdr:col>
      <xdr:colOff>101600</xdr:colOff>
      <xdr:row>36</xdr:row>
      <xdr:rowOff>105265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121792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595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142784</xdr:rowOff>
    </xdr:from>
    <xdr:to>
      <xdr:col>76</xdr:col>
      <xdr:colOff>165100</xdr:colOff>
      <xdr:row>33</xdr:row>
      <xdr:rowOff>72934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562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89461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540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11829</xdr:rowOff>
    </xdr:from>
    <xdr:to>
      <xdr:col>72</xdr:col>
      <xdr:colOff>38100</xdr:colOff>
      <xdr:row>34</xdr:row>
      <xdr:rowOff>113429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58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129956</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561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54937</xdr:rowOff>
    </xdr:from>
    <xdr:to>
      <xdr:col>67</xdr:col>
      <xdr:colOff>101600</xdr:colOff>
      <xdr:row>31</xdr:row>
      <xdr:rowOff>156537</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53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30</xdr:row>
      <xdr:rowOff>1614</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51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103673</xdr:rowOff>
    </xdr:from>
    <xdr:to>
      <xdr:col>85</xdr:col>
      <xdr:colOff>127000</xdr:colOff>
      <xdr:row>72</xdr:row>
      <xdr:rowOff>15891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276623"/>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160938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15891</xdr:rowOff>
    </xdr:from>
    <xdr:to>
      <xdr:col>81</xdr:col>
      <xdr:colOff>50800</xdr:colOff>
      <xdr:row>72</xdr:row>
      <xdr:rowOff>19708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360291"/>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19708</xdr:rowOff>
    </xdr:from>
    <xdr:to>
      <xdr:col>76</xdr:col>
      <xdr:colOff>114300</xdr:colOff>
      <xdr:row>73</xdr:row>
      <xdr:rowOff>56947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364108"/>
          <a:ext cx="889000" cy="20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44579</xdr:rowOff>
    </xdr:from>
    <xdr:to>
      <xdr:col>71</xdr:col>
      <xdr:colOff>177800</xdr:colOff>
      <xdr:row>73</xdr:row>
      <xdr:rowOff>56947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560429"/>
          <a:ext cx="8890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161076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52873</xdr:rowOff>
    </xdr:from>
    <xdr:to>
      <xdr:col>85</xdr:col>
      <xdr:colOff>177800</xdr:colOff>
      <xdr:row>71</xdr:row>
      <xdr:rowOff>154473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2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5900</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1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136541</xdr:rowOff>
    </xdr:from>
    <xdr:to>
      <xdr:col>81</xdr:col>
      <xdr:colOff>101600</xdr:colOff>
      <xdr:row>72</xdr:row>
      <xdr:rowOff>66691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3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83218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140358</xdr:rowOff>
    </xdr:from>
    <xdr:to>
      <xdr:col>76</xdr:col>
      <xdr:colOff>165100</xdr:colOff>
      <xdr:row>72</xdr:row>
      <xdr:rowOff>70508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3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87035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0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6147</xdr:rowOff>
    </xdr:from>
    <xdr:to>
      <xdr:col>72</xdr:col>
      <xdr:colOff>38100</xdr:colOff>
      <xdr:row>73</xdr:row>
      <xdr:rowOff>107747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5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124274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29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165229</xdr:rowOff>
    </xdr:from>
    <xdr:to>
      <xdr:col>67</xdr:col>
      <xdr:colOff>101600</xdr:colOff>
      <xdr:row>73</xdr:row>
      <xdr:rowOff>95379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5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111906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2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168013</xdr:rowOff>
    </xdr:from>
    <xdr:to>
      <xdr:col>85</xdr:col>
      <xdr:colOff>127000</xdr:colOff>
      <xdr:row>97</xdr:row>
      <xdr:rowOff>36666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627213"/>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36666</xdr:rowOff>
    </xdr:from>
    <xdr:to>
      <xdr:col>81</xdr:col>
      <xdr:colOff>50800</xdr:colOff>
      <xdr:row>97</xdr:row>
      <xdr:rowOff>75626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667316"/>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119518</xdr:rowOff>
    </xdr:from>
    <xdr:to>
      <xdr:col>76</xdr:col>
      <xdr:colOff>114300</xdr:colOff>
      <xdr:row>97</xdr:row>
      <xdr:rowOff>75626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578718"/>
          <a:ext cx="889000" cy="1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88129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89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119518</xdr:rowOff>
    </xdr:from>
    <xdr:to>
      <xdr:col>71</xdr:col>
      <xdr:colOff>177800</xdr:colOff>
      <xdr:row>97</xdr:row>
      <xdr:rowOff>130654</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578718"/>
          <a:ext cx="889000" cy="18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79965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67327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117213</xdr:rowOff>
    </xdr:from>
    <xdr:to>
      <xdr:col>85</xdr:col>
      <xdr:colOff>177800</xdr:colOff>
      <xdr:row>97</xdr:row>
      <xdr:rowOff>47363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5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140090</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42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157316</xdr:rowOff>
    </xdr:from>
    <xdr:to>
      <xdr:col>81</xdr:col>
      <xdr:colOff>101600</xdr:colOff>
      <xdr:row>97</xdr:row>
      <xdr:rowOff>87466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6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78593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7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24826</xdr:rowOff>
    </xdr:from>
    <xdr:to>
      <xdr:col>76</xdr:col>
      <xdr:colOff>165100</xdr:colOff>
      <xdr:row>97</xdr:row>
      <xdr:rowOff>126426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6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142953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4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68718</xdr:rowOff>
    </xdr:from>
    <xdr:to>
      <xdr:col>72</xdr:col>
      <xdr:colOff>38100</xdr:colOff>
      <xdr:row>96</xdr:row>
      <xdr:rowOff>170318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5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15395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30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79854</xdr:rowOff>
    </xdr:from>
    <xdr:to>
      <xdr:col>67</xdr:col>
      <xdr:colOff>101600</xdr:colOff>
      <xdr:row>98</xdr:row>
      <xdr:rowOff>10004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7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26531</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4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94361</xdr:rowOff>
    </xdr:from>
    <xdr:to>
      <xdr:col>116</xdr:col>
      <xdr:colOff>63500</xdr:colOff>
      <xdr:row>38</xdr:row>
      <xdr:rowOff>97028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6609461"/>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97028</xdr:rowOff>
    </xdr:from>
    <xdr:to>
      <xdr:col>111</xdr:col>
      <xdr:colOff>177800</xdr:colOff>
      <xdr:row>38</xdr:row>
      <xdr:rowOff>102362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0434300" y="661212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102362</xdr:rowOff>
    </xdr:from>
    <xdr:to>
      <xdr:col>107</xdr:col>
      <xdr:colOff>50800</xdr:colOff>
      <xdr:row>38</xdr:row>
      <xdr:rowOff>105601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617462"/>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105219</xdr:rowOff>
    </xdr:from>
    <xdr:to>
      <xdr:col>102</xdr:col>
      <xdr:colOff>114300</xdr:colOff>
      <xdr:row>38</xdr:row>
      <xdr:rowOff>105601</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62031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43561</xdr:rowOff>
    </xdr:from>
    <xdr:to>
      <xdr:col>116</xdr:col>
      <xdr:colOff>114300</xdr:colOff>
      <xdr:row>38</xdr:row>
      <xdr:rowOff>145161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129938</xdr:rowOff>
    </xdr:from>
    <xdr:ext cx="378565"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473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46228</xdr:rowOff>
    </xdr:from>
    <xdr:to>
      <xdr:col>112</xdr:col>
      <xdr:colOff>38100</xdr:colOff>
      <xdr:row>38</xdr:row>
      <xdr:rowOff>147828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138955</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34017" y="665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51562</xdr:rowOff>
    </xdr:from>
    <xdr:to>
      <xdr:col>107</xdr:col>
      <xdr:colOff>101600</xdr:colOff>
      <xdr:row>38</xdr:row>
      <xdr:rowOff>153162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144289</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54801</xdr:rowOff>
    </xdr:from>
    <xdr:to>
      <xdr:col>102</xdr:col>
      <xdr:colOff>165100</xdr:colOff>
      <xdr:row>38</xdr:row>
      <xdr:rowOff>156401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5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147528</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6017" y="666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54419</xdr:rowOff>
    </xdr:from>
    <xdr:to>
      <xdr:col>98</xdr:col>
      <xdr:colOff>38100</xdr:colOff>
      <xdr:row>38</xdr:row>
      <xdr:rowOff>156019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5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147146</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67017" y="6662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35744</xdr:rowOff>
    </xdr:from>
    <xdr:to>
      <xdr:col>116</xdr:col>
      <xdr:colOff>63500</xdr:colOff>
      <xdr:row>56</xdr:row>
      <xdr:rowOff>1512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465494"/>
          <a:ext cx="838200" cy="1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14027</xdr:rowOff>
    </xdr:from>
    <xdr:to>
      <xdr:col>111</xdr:col>
      <xdr:colOff>177800</xdr:colOff>
      <xdr:row>55</xdr:row>
      <xdr:rowOff>35744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272327"/>
          <a:ext cx="8890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56547</xdr:rowOff>
    </xdr:from>
    <xdr:to>
      <xdr:col>107</xdr:col>
      <xdr:colOff>50800</xdr:colOff>
      <xdr:row>54</xdr:row>
      <xdr:rowOff>14027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143397"/>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38352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18028</xdr:rowOff>
    </xdr:from>
    <xdr:to>
      <xdr:col>102</xdr:col>
      <xdr:colOff>114300</xdr:colOff>
      <xdr:row>53</xdr:row>
      <xdr:rowOff>56547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8933428"/>
          <a:ext cx="889000" cy="2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142022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89958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122162</xdr:rowOff>
    </xdr:from>
    <xdr:to>
      <xdr:col>116</xdr:col>
      <xdr:colOff>114300</xdr:colOff>
      <xdr:row>56</xdr:row>
      <xdr:rowOff>52312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5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145039</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40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156394</xdr:rowOff>
    </xdr:from>
    <xdr:to>
      <xdr:col>112</xdr:col>
      <xdr:colOff>38100</xdr:colOff>
      <xdr:row>55</xdr:row>
      <xdr:rowOff>86544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4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103071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1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134677</xdr:rowOff>
    </xdr:from>
    <xdr:to>
      <xdr:col>107</xdr:col>
      <xdr:colOff>101600</xdr:colOff>
      <xdr:row>54</xdr:row>
      <xdr:rowOff>64827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2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81354</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9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5747</xdr:rowOff>
    </xdr:from>
    <xdr:to>
      <xdr:col>102</xdr:col>
      <xdr:colOff>165100</xdr:colOff>
      <xdr:row>53</xdr:row>
      <xdr:rowOff>107347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0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123874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88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138678</xdr:rowOff>
    </xdr:from>
    <xdr:to>
      <xdr:col>98</xdr:col>
      <xdr:colOff>38100</xdr:colOff>
      <xdr:row>52</xdr:row>
      <xdr:rowOff>68828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88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85355</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6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25362</xdr:rowOff>
    </xdr:from>
    <xdr:to>
      <xdr:col>116</xdr:col>
      <xdr:colOff>62864</xdr:colOff>
      <xdr:row>79</xdr:row>
      <xdr:rowOff>100876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712662"/>
          <a:ext cx="1269" cy="9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104703</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100876</xdr:rowOff>
    </xdr:from>
    <xdr:to>
      <xdr:col>116</xdr:col>
      <xdr:colOff>152400</xdr:colOff>
      <xdr:row>79</xdr:row>
      <xdr:rowOff>100876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4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143489</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4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25362</xdr:rowOff>
    </xdr:from>
    <xdr:to>
      <xdr:col>116</xdr:col>
      <xdr:colOff>152400</xdr:colOff>
      <xdr:row>74</xdr:row>
      <xdr:rowOff>25362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71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24752</xdr:rowOff>
    </xdr:from>
    <xdr:to>
      <xdr:col>116</xdr:col>
      <xdr:colOff>63500</xdr:colOff>
      <xdr:row>75</xdr:row>
      <xdr:rowOff>43345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83502"/>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31323</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61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52896</xdr:rowOff>
    </xdr:from>
    <xdr:to>
      <xdr:col>116</xdr:col>
      <xdr:colOff>114300</xdr:colOff>
      <xdr:row>76</xdr:row>
      <xdr:rowOff>154496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43345</xdr:rowOff>
    </xdr:from>
    <xdr:to>
      <xdr:col>111</xdr:col>
      <xdr:colOff>177800</xdr:colOff>
      <xdr:row>75</xdr:row>
      <xdr:rowOff>43459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0209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84213</xdr:rowOff>
    </xdr:from>
    <xdr:to>
      <xdr:col>112</xdr:col>
      <xdr:colOff>38100</xdr:colOff>
      <xdr:row>77</xdr:row>
      <xdr:rowOff>14363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1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5490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2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71386</xdr:rowOff>
    </xdr:from>
    <xdr:to>
      <xdr:col>107</xdr:col>
      <xdr:colOff>50800</xdr:colOff>
      <xdr:row>75</xdr:row>
      <xdr:rowOff>43459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072886"/>
          <a:ext cx="889000" cy="8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90881</xdr:rowOff>
    </xdr:from>
    <xdr:to>
      <xdr:col>107</xdr:col>
      <xdr:colOff>101600</xdr:colOff>
      <xdr:row>77</xdr:row>
      <xdr:rowOff>21031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2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12158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71386</xdr:rowOff>
    </xdr:from>
    <xdr:to>
      <xdr:col>102</xdr:col>
      <xdr:colOff>114300</xdr:colOff>
      <xdr:row>71</xdr:row>
      <xdr:rowOff>4102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072886"/>
          <a:ext cx="889000" cy="1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27293</xdr:rowOff>
    </xdr:from>
    <xdr:to>
      <xdr:col>102</xdr:col>
      <xdr:colOff>165100</xdr:colOff>
      <xdr:row>76</xdr:row>
      <xdr:rowOff>128893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120020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145402</xdr:rowOff>
    </xdr:from>
    <xdr:to>
      <xdr:col>116</xdr:col>
      <xdr:colOff>114300</xdr:colOff>
      <xdr:row>75</xdr:row>
      <xdr:rowOff>75552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168279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163995</xdr:rowOff>
    </xdr:from>
    <xdr:to>
      <xdr:col>112</xdr:col>
      <xdr:colOff>38100</xdr:colOff>
      <xdr:row>75</xdr:row>
      <xdr:rowOff>94145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110672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164109</xdr:rowOff>
    </xdr:from>
    <xdr:to>
      <xdr:col>107</xdr:col>
      <xdr:colOff>101600</xdr:colOff>
      <xdr:row>75</xdr:row>
      <xdr:rowOff>94259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110786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20586</xdr:rowOff>
    </xdr:from>
    <xdr:to>
      <xdr:col>102</xdr:col>
      <xdr:colOff>165100</xdr:colOff>
      <xdr:row>70</xdr:row>
      <xdr:rowOff>122186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0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138713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17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124752</xdr:rowOff>
    </xdr:from>
    <xdr:to>
      <xdr:col>98</xdr:col>
      <xdr:colOff>38100</xdr:colOff>
      <xdr:row>71</xdr:row>
      <xdr:rowOff>54902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1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71429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19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・住民一人当たりの歳出総額は、</a:t>
          </a:r>
          <a:r>
            <a:rPr kumimoji="1" lang="en-US" altLang="ja-JP" sz="1300">
              <a:latin typeface="ＭＳ Ｐゴシック" panose="020B0600070205080204" pitchFamily="50" charset="-128"/>
              <a:ea typeface="ＭＳ Ｐゴシック" panose="020B0600070205080204" pitchFamily="50" charset="-128"/>
            </a:rPr>
            <a:t>549,280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子育て世帯への臨時特別給付金などの感染症対策に係る国の各種給付金の規模が縮小したことなどにより、前年度比</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億円の減となったことから、一人当たり</a:t>
          </a:r>
          <a:r>
            <a:rPr kumimoji="1" lang="en-US" altLang="ja-JP" sz="1300">
              <a:latin typeface="ＭＳ Ｐゴシック" panose="020B0600070205080204" pitchFamily="50" charset="-128"/>
              <a:ea typeface="ＭＳ Ｐゴシック" panose="020B0600070205080204" pitchFamily="50" charset="-128"/>
            </a:rPr>
            <a:t>96,650</a:t>
          </a:r>
          <a:r>
            <a:rPr kumimoji="1" lang="ja-JP" altLang="en-US" sz="1300">
              <a:latin typeface="ＭＳ Ｐゴシック" panose="020B0600070205080204" pitchFamily="50" charset="-128"/>
              <a:ea typeface="ＭＳ Ｐゴシック" panose="020B0600070205080204" pitchFamily="50" charset="-128"/>
            </a:rPr>
            <a:t>円に減少した。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市役所第２庁舎の整備工事の完了などにより、普通建設事業費全体で前年度比</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億円の減となった。新規整備については、一人当たり</a:t>
          </a:r>
          <a:r>
            <a:rPr kumimoji="1" lang="en-US" altLang="ja-JP" sz="1300">
              <a:latin typeface="ＭＳ Ｐゴシック" panose="020B0600070205080204" pitchFamily="50" charset="-128"/>
              <a:ea typeface="ＭＳ Ｐゴシック" panose="020B0600070205080204" pitchFamily="50" charset="-128"/>
            </a:rPr>
            <a:t>6,625</a:t>
          </a:r>
          <a:r>
            <a:rPr kumimoji="1" lang="ja-JP" altLang="en-US" sz="1300">
              <a:latin typeface="ＭＳ Ｐゴシック" panose="020B0600070205080204" pitchFamily="50" charset="-128"/>
              <a:ea typeface="ＭＳ Ｐゴシック" panose="020B0600070205080204" pitchFamily="50" charset="-128"/>
            </a:rPr>
            <a:t>円に増加した一方、更新整備については、一人当たり</a:t>
          </a:r>
          <a:r>
            <a:rPr kumimoji="1" lang="en-US" altLang="ja-JP" sz="1300">
              <a:latin typeface="ＭＳ Ｐゴシック" panose="020B0600070205080204" pitchFamily="50" charset="-128"/>
              <a:ea typeface="ＭＳ Ｐゴシック" panose="020B0600070205080204" pitchFamily="50" charset="-128"/>
            </a:rPr>
            <a:t>28,841</a:t>
          </a:r>
          <a:r>
            <a:rPr kumimoji="1" lang="ja-JP" altLang="en-US" sz="1300">
              <a:latin typeface="ＭＳ Ｐゴシック" panose="020B0600070205080204" pitchFamily="50" charset="-128"/>
              <a:ea typeface="ＭＳ Ｐゴシック" panose="020B0600070205080204" pitchFamily="50" charset="-128"/>
            </a:rPr>
            <a:t>円に減少した。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降雪量の減少に伴う除排雪経費の減少などにより、前年度比</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億円の減となったことから、一人当たり</a:t>
          </a:r>
          <a:r>
            <a:rPr kumimoji="1" lang="en-US" altLang="ja-JP" sz="1300">
              <a:latin typeface="ＭＳ Ｐゴシック" panose="020B0600070205080204" pitchFamily="50" charset="-128"/>
              <a:ea typeface="ＭＳ Ｐゴシック" panose="020B0600070205080204" pitchFamily="50" charset="-128"/>
            </a:rPr>
            <a:t>25,841</a:t>
          </a:r>
          <a:r>
            <a:rPr kumimoji="1" lang="ja-JP" altLang="en-US" sz="1300">
              <a:latin typeface="ＭＳ Ｐゴシック" panose="020B0600070205080204" pitchFamily="50" charset="-128"/>
              <a:ea typeface="ＭＳ Ｐゴシック" panose="020B0600070205080204" pitchFamily="50" charset="-128"/>
            </a:rPr>
            <a:t>円に減少した。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物価高騰対策としてエネルギー価格等高騰支援金を支給したことなどにより、前年度比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億円の増となったことから、一人当たり</a:t>
          </a:r>
          <a:r>
            <a:rPr kumimoji="1" lang="en-US" altLang="ja-JP" sz="1300">
              <a:latin typeface="ＭＳ Ｐゴシック" panose="020B0600070205080204" pitchFamily="50" charset="-128"/>
              <a:ea typeface="ＭＳ Ｐゴシック" panose="020B0600070205080204" pitchFamily="50" charset="-128"/>
            </a:rPr>
            <a:t>84,094</a:t>
          </a:r>
          <a:r>
            <a:rPr kumimoji="1" lang="ja-JP" altLang="en-US" sz="1300">
              <a:latin typeface="ＭＳ Ｐゴシック" panose="020B0600070205080204" pitchFamily="50" charset="-128"/>
              <a:ea typeface="ＭＳ Ｐゴシック" panose="020B0600070205080204" pitchFamily="50" charset="-128"/>
            </a:rPr>
            <a:t>円に増加した。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第三セクター等改革推進債の借換及び償還などに伴い元金償還金が増加したことなどにより、前年度比</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億円の増となったことから、一人当たり</a:t>
          </a:r>
          <a:r>
            <a:rPr kumimoji="1" lang="en-US" altLang="ja-JP" sz="1300">
              <a:latin typeface="ＭＳ Ｐゴシック" panose="020B0600070205080204" pitchFamily="50" charset="-128"/>
              <a:ea typeface="ＭＳ Ｐゴシック" panose="020B0600070205080204" pitchFamily="50" charset="-128"/>
            </a:rPr>
            <a:t>74,076</a:t>
          </a:r>
          <a:r>
            <a:rPr kumimoji="1" lang="ja-JP" altLang="en-US" sz="1300">
              <a:latin typeface="ＭＳ Ｐゴシック" panose="020B0600070205080204" pitchFamily="50" charset="-128"/>
              <a:ea typeface="ＭＳ Ｐゴシック" panose="020B0600070205080204" pitchFamily="50" charset="-128"/>
            </a:rPr>
            <a:t>円に増加した。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184,941
182,958
973.89
107,578,176
101,584,385
5,697,889
58,275,251
112,658,846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152654</xdr:rowOff>
    </xdr:from>
    <xdr:to>
      <xdr:col>24</xdr:col>
      <xdr:colOff>63500</xdr:colOff>
      <xdr:row>32</xdr:row>
      <xdr:rowOff>55880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67604"/>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55880</xdr:rowOff>
    </xdr:from>
    <xdr:to>
      <xdr:col>19</xdr:col>
      <xdr:colOff>177800</xdr:colOff>
      <xdr:row>33</xdr:row>
      <xdr:rowOff>44450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42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44450</xdr:rowOff>
    </xdr:from>
    <xdr:to>
      <xdr:col>15</xdr:col>
      <xdr:colOff>50800</xdr:colOff>
      <xdr:row>33</xdr:row>
      <xdr:rowOff>145034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023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56642</xdr:rowOff>
    </xdr:from>
    <xdr:to>
      <xdr:col>10</xdr:col>
      <xdr:colOff>114300</xdr:colOff>
      <xdr:row>33</xdr:row>
      <xdr:rowOff>145034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14492"/>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101854</xdr:rowOff>
    </xdr:from>
    <xdr:to>
      <xdr:col>24</xdr:col>
      <xdr:colOff>114300</xdr:colOff>
      <xdr:row>32</xdr:row>
      <xdr:rowOff>32004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124731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5080</xdr:rowOff>
    </xdr:from>
    <xdr:to>
      <xdr:col>20</xdr:col>
      <xdr:colOff>38100</xdr:colOff>
      <xdr:row>32</xdr:row>
      <xdr:rowOff>106680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123207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165100</xdr:rowOff>
    </xdr:from>
    <xdr:to>
      <xdr:col>15</xdr:col>
      <xdr:colOff>101600</xdr:colOff>
      <xdr:row>33</xdr:row>
      <xdr:rowOff>95250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111777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94234</xdr:rowOff>
    </xdr:from>
    <xdr:to>
      <xdr:col>10</xdr:col>
      <xdr:colOff>165100</xdr:colOff>
      <xdr:row>34</xdr:row>
      <xdr:rowOff>24384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40911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5842</xdr:rowOff>
    </xdr:from>
    <xdr:to>
      <xdr:col>6</xdr:col>
      <xdr:colOff>38100</xdr:colOff>
      <xdr:row>33</xdr:row>
      <xdr:rowOff>107442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123969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38104</xdr:rowOff>
    </xdr:from>
    <xdr:to>
      <xdr:col>24</xdr:col>
      <xdr:colOff>62865</xdr:colOff>
      <xdr:row>59</xdr:row>
      <xdr:rowOff>130339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810754"/>
          <a:ext cx="1270" cy="435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134166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130339</xdr:rowOff>
    </xdr:from>
    <xdr:to>
      <xdr:col>24</xdr:col>
      <xdr:colOff>152400</xdr:colOff>
      <xdr:row>59</xdr:row>
      <xdr:rowOff>130339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45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156231</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58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38104</xdr:rowOff>
    </xdr:from>
    <xdr:to>
      <xdr:col>24</xdr:col>
      <xdr:colOff>152400</xdr:colOff>
      <xdr:row>57</xdr:row>
      <xdr:rowOff>38104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81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104518</xdr:rowOff>
    </xdr:from>
    <xdr:to>
      <xdr:col>24</xdr:col>
      <xdr:colOff>63500</xdr:colOff>
      <xdr:row>57</xdr:row>
      <xdr:rowOff>122936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77168"/>
          <a:ext cx="8382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31099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75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52672</xdr:rowOff>
    </xdr:from>
    <xdr:to>
      <xdr:col>24</xdr:col>
      <xdr:colOff>114300</xdr:colOff>
      <xdr:row>58</xdr:row>
      <xdr:rowOff>154272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9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42382</xdr:rowOff>
    </xdr:from>
    <xdr:to>
      <xdr:col>19</xdr:col>
      <xdr:colOff>177800</xdr:colOff>
      <xdr:row>57</xdr:row>
      <xdr:rowOff>122936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86332"/>
          <a:ext cx="889000" cy="110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63438</xdr:rowOff>
    </xdr:from>
    <xdr:to>
      <xdr:col>20</xdr:col>
      <xdr:colOff>38100</xdr:colOff>
      <xdr:row>58</xdr:row>
      <xdr:rowOff>165038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0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156165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42382</xdr:rowOff>
    </xdr:from>
    <xdr:to>
      <xdr:col>15</xdr:col>
      <xdr:colOff>50800</xdr:colOff>
      <xdr:row>57</xdr:row>
      <xdr:rowOff>104746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86332"/>
          <a:ext cx="889000" cy="10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59682</xdr:rowOff>
    </xdr:from>
    <xdr:to>
      <xdr:col>15</xdr:col>
      <xdr:colOff>101600</xdr:colOff>
      <xdr:row>52</xdr:row>
      <xdr:rowOff>161282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152409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0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53605</xdr:rowOff>
    </xdr:from>
    <xdr:to>
      <xdr:col>10</xdr:col>
      <xdr:colOff>114300</xdr:colOff>
      <xdr:row>57</xdr:row>
      <xdr:rowOff>104746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26255"/>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118835</xdr:rowOff>
    </xdr:from>
    <xdr:to>
      <xdr:col>10</xdr:col>
      <xdr:colOff>165100</xdr:colOff>
      <xdr:row>59</xdr:row>
      <xdr:rowOff>48985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40112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126314</xdr:rowOff>
    </xdr:from>
    <xdr:to>
      <xdr:col>6</xdr:col>
      <xdr:colOff>38100</xdr:colOff>
      <xdr:row>59</xdr:row>
      <xdr:rowOff>56464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47591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53718</xdr:rowOff>
    </xdr:from>
    <xdr:to>
      <xdr:col>24</xdr:col>
      <xdr:colOff>114300</xdr:colOff>
      <xdr:row>57</xdr:row>
      <xdr:rowOff>155318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140095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4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72136</xdr:rowOff>
    </xdr:from>
    <xdr:to>
      <xdr:col>20</xdr:col>
      <xdr:colOff>38100</xdr:colOff>
      <xdr:row>58</xdr:row>
      <xdr:rowOff>2286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4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18813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163032</xdr:rowOff>
    </xdr:from>
    <xdr:to>
      <xdr:col>15</xdr:col>
      <xdr:colOff>101600</xdr:colOff>
      <xdr:row>51</xdr:row>
      <xdr:rowOff>93182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109709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5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53946</xdr:rowOff>
    </xdr:from>
    <xdr:to>
      <xdr:col>10</xdr:col>
      <xdr:colOff>165100</xdr:colOff>
      <xdr:row>57</xdr:row>
      <xdr:rowOff>155546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0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2805</xdr:rowOff>
    </xdr:from>
    <xdr:to>
      <xdr:col>6</xdr:col>
      <xdr:colOff>38100</xdr:colOff>
      <xdr:row>57</xdr:row>
      <xdr:rowOff>104405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120932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48831</xdr:rowOff>
    </xdr:from>
    <xdr:to>
      <xdr:col>24</xdr:col>
      <xdr:colOff>63500</xdr:colOff>
      <xdr:row>76</xdr:row>
      <xdr:rowOff>170985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79031"/>
          <a:ext cx="838200" cy="1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108425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138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48831</xdr:rowOff>
    </xdr:from>
    <xdr:to>
      <xdr:col>19</xdr:col>
      <xdr:colOff>177800</xdr:colOff>
      <xdr:row>78</xdr:row>
      <xdr:rowOff>115926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79031"/>
          <a:ext cx="889000" cy="4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115926</xdr:rowOff>
    </xdr:from>
    <xdr:to>
      <xdr:col>15</xdr:col>
      <xdr:colOff>50800</xdr:colOff>
      <xdr:row>78</xdr:row>
      <xdr:rowOff>133756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89026"/>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133756</xdr:rowOff>
    </xdr:from>
    <xdr:to>
      <xdr:col>10</xdr:col>
      <xdr:colOff>114300</xdr:colOff>
      <xdr:row>79</xdr:row>
      <xdr:rowOff>547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06856"/>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67017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108148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120185</xdr:rowOff>
    </xdr:from>
    <xdr:to>
      <xdr:col>24</xdr:col>
      <xdr:colOff>114300</xdr:colOff>
      <xdr:row>77</xdr:row>
      <xdr:rowOff>50335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143062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0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169481</xdr:rowOff>
    </xdr:from>
    <xdr:to>
      <xdr:col>20</xdr:col>
      <xdr:colOff>38100</xdr:colOff>
      <xdr:row>76</xdr:row>
      <xdr:rowOff>99631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116158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80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65126</xdr:rowOff>
    </xdr:from>
    <xdr:to>
      <xdr:col>15</xdr:col>
      <xdr:colOff>101600</xdr:colOff>
      <xdr:row>78</xdr:row>
      <xdr:rowOff>166726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11803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1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82956</xdr:rowOff>
    </xdr:from>
    <xdr:to>
      <xdr:col>10</xdr:col>
      <xdr:colOff>165100</xdr:colOff>
      <xdr:row>79</xdr:row>
      <xdr:rowOff>13106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29633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121197</xdr:rowOff>
    </xdr:from>
    <xdr:to>
      <xdr:col>6</xdr:col>
      <xdr:colOff>38100</xdr:colOff>
      <xdr:row>79</xdr:row>
      <xdr:rowOff>51347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67874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6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78023</xdr:rowOff>
    </xdr:from>
    <xdr:to>
      <xdr:col>24</xdr:col>
      <xdr:colOff>63500</xdr:colOff>
      <xdr:row>95</xdr:row>
      <xdr:rowOff>60651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194323"/>
          <a:ext cx="838200" cy="15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40215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2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78023</xdr:rowOff>
    </xdr:from>
    <xdr:to>
      <xdr:col>19</xdr:col>
      <xdr:colOff>177800</xdr:colOff>
      <xdr:row>97</xdr:row>
      <xdr:rowOff>38658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94323"/>
          <a:ext cx="889000" cy="47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3731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137185</xdr:rowOff>
    </xdr:from>
    <xdr:to>
      <xdr:col>15</xdr:col>
      <xdr:colOff>50800</xdr:colOff>
      <xdr:row>97</xdr:row>
      <xdr:rowOff>38658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96385"/>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137185</xdr:rowOff>
    </xdr:from>
    <xdr:to>
      <xdr:col>10</xdr:col>
      <xdr:colOff>114300</xdr:colOff>
      <xdr:row>97</xdr:row>
      <xdr:rowOff>31893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96385"/>
          <a:ext cx="889000" cy="6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74094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9851</xdr:rowOff>
    </xdr:from>
    <xdr:to>
      <xdr:col>24</xdr:col>
      <xdr:colOff>114300</xdr:colOff>
      <xdr:row>95</xdr:row>
      <xdr:rowOff>111451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32728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27223</xdr:rowOff>
    </xdr:from>
    <xdr:to>
      <xdr:col>20</xdr:col>
      <xdr:colOff>38100</xdr:colOff>
      <xdr:row>94</xdr:row>
      <xdr:rowOff>128823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145350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159308</xdr:rowOff>
    </xdr:from>
    <xdr:to>
      <xdr:col>15</xdr:col>
      <xdr:colOff>101600</xdr:colOff>
      <xdr:row>97</xdr:row>
      <xdr:rowOff>89458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105985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86385</xdr:rowOff>
    </xdr:from>
    <xdr:to>
      <xdr:col>10</xdr:col>
      <xdr:colOff>165100</xdr:colOff>
      <xdr:row>97</xdr:row>
      <xdr:rowOff>16535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33062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152543</xdr:rowOff>
    </xdr:from>
    <xdr:to>
      <xdr:col>6</xdr:col>
      <xdr:colOff>38100</xdr:colOff>
      <xdr:row>97</xdr:row>
      <xdr:rowOff>82693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99220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8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93980</xdr:rowOff>
    </xdr:from>
    <xdr:to>
      <xdr:col>54</xdr:col>
      <xdr:colOff>189865</xdr:colOff>
      <xdr:row>38</xdr:row>
      <xdr:rowOff>138176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751830"/>
          <a:ext cx="1270" cy="9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142003</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138176</xdr:rowOff>
    </xdr:from>
    <xdr:to>
      <xdr:col>55</xdr:col>
      <xdr:colOff>88900</xdr:colOff>
      <xdr:row>38</xdr:row>
      <xdr:rowOff>138176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40657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5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93980</xdr:rowOff>
    </xdr:from>
    <xdr:to>
      <xdr:col>55</xdr:col>
      <xdr:colOff>88900</xdr:colOff>
      <xdr:row>33</xdr:row>
      <xdr:rowOff>93980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7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147320</xdr:rowOff>
    </xdr:from>
    <xdr:to>
      <xdr:col>55</xdr:col>
      <xdr:colOff>0</xdr:colOff>
      <xdr:row>35</xdr:row>
      <xdr:rowOff>105410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9766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18559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9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40132</xdr:rowOff>
    </xdr:from>
    <xdr:to>
      <xdr:col>55</xdr:col>
      <xdr:colOff>50800</xdr:colOff>
      <xdr:row>36</xdr:row>
      <xdr:rowOff>141732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154178</xdr:rowOff>
    </xdr:from>
    <xdr:to>
      <xdr:col>50</xdr:col>
      <xdr:colOff>114300</xdr:colOff>
      <xdr:row>34</xdr:row>
      <xdr:rowOff>147320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8120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2794</xdr:rowOff>
    </xdr:from>
    <xdr:to>
      <xdr:col>50</xdr:col>
      <xdr:colOff>165100</xdr:colOff>
      <xdr:row>35</xdr:row>
      <xdr:rowOff>104394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00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95521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9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64262</xdr:rowOff>
    </xdr:from>
    <xdr:to>
      <xdr:col>45</xdr:col>
      <xdr:colOff>177800</xdr:colOff>
      <xdr:row>33</xdr:row>
      <xdr:rowOff>154178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550662"/>
          <a:ext cx="889000" cy="2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85090</xdr:rowOff>
    </xdr:from>
    <xdr:to>
      <xdr:col>46</xdr:col>
      <xdr:colOff>38100</xdr:colOff>
      <xdr:row>36</xdr:row>
      <xdr:rowOff>15240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6367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117602</xdr:rowOff>
    </xdr:from>
    <xdr:to>
      <xdr:col>41</xdr:col>
      <xdr:colOff>50800</xdr:colOff>
      <xdr:row>32</xdr:row>
      <xdr:rowOff>64262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26110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65278</xdr:rowOff>
    </xdr:from>
    <xdr:to>
      <xdr:col>41</xdr:col>
      <xdr:colOff>101600</xdr:colOff>
      <xdr:row>35</xdr:row>
      <xdr:rowOff>166878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158005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160528</xdr:rowOff>
    </xdr:from>
    <xdr:to>
      <xdr:col>36</xdr:col>
      <xdr:colOff>165100</xdr:colOff>
      <xdr:row>35</xdr:row>
      <xdr:rowOff>90678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81805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54610</xdr:rowOff>
    </xdr:from>
    <xdr:to>
      <xdr:col>55</xdr:col>
      <xdr:colOff>50800</xdr:colOff>
      <xdr:row>35</xdr:row>
      <xdr:rowOff>156210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77487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06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96520</xdr:rowOff>
    </xdr:from>
    <xdr:to>
      <xdr:col>50</xdr:col>
      <xdr:colOff>165100</xdr:colOff>
      <xdr:row>35</xdr:row>
      <xdr:rowOff>26670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43197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570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103378</xdr:rowOff>
    </xdr:from>
    <xdr:to>
      <xdr:col>46</xdr:col>
      <xdr:colOff>38100</xdr:colOff>
      <xdr:row>34</xdr:row>
      <xdr:rowOff>33528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7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50055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5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13462</xdr:rowOff>
    </xdr:from>
    <xdr:to>
      <xdr:col>41</xdr:col>
      <xdr:colOff>101600</xdr:colOff>
      <xdr:row>32</xdr:row>
      <xdr:rowOff>115062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131589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2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66802</xdr:rowOff>
    </xdr:from>
    <xdr:to>
      <xdr:col>36</xdr:col>
      <xdr:colOff>165100</xdr:colOff>
      <xdr:row>30</xdr:row>
      <xdr:rowOff>168402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2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13479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498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149896</xdr:rowOff>
    </xdr:from>
    <xdr:to>
      <xdr:col>55</xdr:col>
      <xdr:colOff>0</xdr:colOff>
      <xdr:row>51</xdr:row>
      <xdr:rowOff>165943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893846"/>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3045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5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165943</xdr:rowOff>
    </xdr:from>
    <xdr:to>
      <xdr:col>50</xdr:col>
      <xdr:colOff>114300</xdr:colOff>
      <xdr:row>51</xdr:row>
      <xdr:rowOff>167406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909893"/>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155519</xdr:rowOff>
    </xdr:from>
    <xdr:to>
      <xdr:col>45</xdr:col>
      <xdr:colOff>177800</xdr:colOff>
      <xdr:row>51</xdr:row>
      <xdr:rowOff>167406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889946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121825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94391</xdr:rowOff>
    </xdr:from>
    <xdr:to>
      <xdr:col>41</xdr:col>
      <xdr:colOff>50800</xdr:colOff>
      <xdr:row>51</xdr:row>
      <xdr:rowOff>155519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838341"/>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125163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116202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99096</xdr:rowOff>
    </xdr:from>
    <xdr:to>
      <xdr:col>55</xdr:col>
      <xdr:colOff>50800</xdr:colOff>
      <xdr:row>52</xdr:row>
      <xdr:rowOff>29246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8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52123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7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115143</xdr:rowOff>
    </xdr:from>
    <xdr:to>
      <xdr:col>50</xdr:col>
      <xdr:colOff>165100</xdr:colOff>
      <xdr:row>52</xdr:row>
      <xdr:rowOff>45293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61820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6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116606</xdr:rowOff>
    </xdr:from>
    <xdr:to>
      <xdr:col>46</xdr:col>
      <xdr:colOff>38100</xdr:colOff>
      <xdr:row>52</xdr:row>
      <xdr:rowOff>46756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8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63283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63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104719</xdr:rowOff>
    </xdr:from>
    <xdr:to>
      <xdr:col>41</xdr:col>
      <xdr:colOff>101600</xdr:colOff>
      <xdr:row>52</xdr:row>
      <xdr:rowOff>34869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8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51396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6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43591</xdr:rowOff>
    </xdr:from>
    <xdr:to>
      <xdr:col>36</xdr:col>
      <xdr:colOff>165100</xdr:colOff>
      <xdr:row>51</xdr:row>
      <xdr:rowOff>145191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7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161718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5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39345</xdr:rowOff>
    </xdr:from>
    <xdr:to>
      <xdr:col>55</xdr:col>
      <xdr:colOff>0</xdr:colOff>
      <xdr:row>71</xdr:row>
      <xdr:rowOff>46165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212295"/>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39345</xdr:rowOff>
    </xdr:from>
    <xdr:to>
      <xdr:col>50</xdr:col>
      <xdr:colOff>114300</xdr:colOff>
      <xdr:row>71</xdr:row>
      <xdr:rowOff>166827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212295"/>
          <a:ext cx="889000" cy="1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166827</xdr:rowOff>
    </xdr:from>
    <xdr:to>
      <xdr:col>45</xdr:col>
      <xdr:colOff>177800</xdr:colOff>
      <xdr:row>73</xdr:row>
      <xdr:rowOff>16561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339777"/>
          <a:ext cx="8890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16561</xdr:rowOff>
    </xdr:from>
    <xdr:to>
      <xdr:col>41</xdr:col>
      <xdr:colOff>50800</xdr:colOff>
      <xdr:row>73</xdr:row>
      <xdr:rowOff>40945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532411"/>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140288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166815</xdr:rowOff>
    </xdr:from>
    <xdr:to>
      <xdr:col>55</xdr:col>
      <xdr:colOff>50800</xdr:colOff>
      <xdr:row>71</xdr:row>
      <xdr:rowOff>96965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1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119842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1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159995</xdr:rowOff>
    </xdr:from>
    <xdr:to>
      <xdr:col>50</xdr:col>
      <xdr:colOff>165100</xdr:colOff>
      <xdr:row>71</xdr:row>
      <xdr:rowOff>90145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1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106672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19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116027</xdr:rowOff>
    </xdr:from>
    <xdr:to>
      <xdr:col>46</xdr:col>
      <xdr:colOff>38100</xdr:colOff>
      <xdr:row>72</xdr:row>
      <xdr:rowOff>46177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2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62704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0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137211</xdr:rowOff>
    </xdr:from>
    <xdr:to>
      <xdr:col>41</xdr:col>
      <xdr:colOff>101600</xdr:colOff>
      <xdr:row>73</xdr:row>
      <xdr:rowOff>67361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4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83888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25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161595</xdr:rowOff>
    </xdr:from>
    <xdr:to>
      <xdr:col>36</xdr:col>
      <xdr:colOff>165100</xdr:colOff>
      <xdr:row>73</xdr:row>
      <xdr:rowOff>91745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5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108272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2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60624</xdr:rowOff>
    </xdr:from>
    <xdr:to>
      <xdr:col>55</xdr:col>
      <xdr:colOff>0</xdr:colOff>
      <xdr:row>93</xdr:row>
      <xdr:rowOff>171208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005474"/>
          <a:ext cx="838200" cy="1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81329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60624</xdr:rowOff>
    </xdr:from>
    <xdr:to>
      <xdr:col>50</xdr:col>
      <xdr:colOff>114300</xdr:colOff>
      <xdr:row>93</xdr:row>
      <xdr:rowOff>98991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005474"/>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98991</xdr:rowOff>
    </xdr:from>
    <xdr:to>
      <xdr:col>45</xdr:col>
      <xdr:colOff>177800</xdr:colOff>
      <xdr:row>95</xdr:row>
      <xdr:rowOff>109238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043841"/>
          <a:ext cx="889000" cy="35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20028</xdr:rowOff>
    </xdr:from>
    <xdr:to>
      <xdr:col>41</xdr:col>
      <xdr:colOff>50800</xdr:colOff>
      <xdr:row>95</xdr:row>
      <xdr:rowOff>109238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07778"/>
          <a:ext cx="889000" cy="8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57897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120408</xdr:rowOff>
    </xdr:from>
    <xdr:to>
      <xdr:col>55</xdr:col>
      <xdr:colOff>50800</xdr:colOff>
      <xdr:row>94</xdr:row>
      <xdr:rowOff>50558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0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143285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9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9824</xdr:rowOff>
    </xdr:from>
    <xdr:to>
      <xdr:col>50</xdr:col>
      <xdr:colOff>165100</xdr:colOff>
      <xdr:row>93</xdr:row>
      <xdr:rowOff>111424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9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127951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72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48191</xdr:rowOff>
    </xdr:from>
    <xdr:to>
      <xdr:col>46</xdr:col>
      <xdr:colOff>38100</xdr:colOff>
      <xdr:row>93</xdr:row>
      <xdr:rowOff>149791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9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166318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76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58438</xdr:rowOff>
    </xdr:from>
    <xdr:to>
      <xdr:col>41</xdr:col>
      <xdr:colOff>101600</xdr:colOff>
      <xdr:row>95</xdr:row>
      <xdr:rowOff>160038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5115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140678</xdr:rowOff>
    </xdr:from>
    <xdr:to>
      <xdr:col>36</xdr:col>
      <xdr:colOff>165100</xdr:colOff>
      <xdr:row>95</xdr:row>
      <xdr:rowOff>70828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87355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106381</xdr:rowOff>
    </xdr:from>
    <xdr:to>
      <xdr:col>85</xdr:col>
      <xdr:colOff>126364</xdr:colOff>
      <xdr:row>38</xdr:row>
      <xdr:rowOff>31572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764231"/>
          <a:ext cx="1269" cy="78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35399</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5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31572</xdr:rowOff>
    </xdr:from>
    <xdr:to>
      <xdr:col>86</xdr:col>
      <xdr:colOff>25400</xdr:colOff>
      <xdr:row>38</xdr:row>
      <xdr:rowOff>31572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4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53058</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53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106381</xdr:rowOff>
    </xdr:from>
    <xdr:to>
      <xdr:col>86</xdr:col>
      <xdr:colOff>25400</xdr:colOff>
      <xdr:row>33</xdr:row>
      <xdr:rowOff>106381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764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42431</xdr:rowOff>
    </xdr:from>
    <xdr:to>
      <xdr:col>85</xdr:col>
      <xdr:colOff>127000</xdr:colOff>
      <xdr:row>36</xdr:row>
      <xdr:rowOff>44088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14631"/>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78929</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5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100502</xdr:rowOff>
    </xdr:from>
    <xdr:to>
      <xdr:col>85</xdr:col>
      <xdr:colOff>177800</xdr:colOff>
      <xdr:row>37</xdr:row>
      <xdr:rowOff>30652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44088</xdr:rowOff>
    </xdr:from>
    <xdr:to>
      <xdr:col>81</xdr:col>
      <xdr:colOff>50800</xdr:colOff>
      <xdr:row>36</xdr:row>
      <xdr:rowOff>61976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16288"/>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96444</xdr:rowOff>
    </xdr:from>
    <xdr:to>
      <xdr:col>81</xdr:col>
      <xdr:colOff>101600</xdr:colOff>
      <xdr:row>37</xdr:row>
      <xdr:rowOff>26594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17721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53232</xdr:rowOff>
    </xdr:from>
    <xdr:to>
      <xdr:col>76</xdr:col>
      <xdr:colOff>114300</xdr:colOff>
      <xdr:row>36</xdr:row>
      <xdr:rowOff>61976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368182"/>
          <a:ext cx="889000" cy="86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103587</xdr:rowOff>
    </xdr:from>
    <xdr:to>
      <xdr:col>76</xdr:col>
      <xdr:colOff>165100</xdr:colOff>
      <xdr:row>37</xdr:row>
      <xdr:rowOff>33737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7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24864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53232</xdr:rowOff>
    </xdr:from>
    <xdr:to>
      <xdr:col>71</xdr:col>
      <xdr:colOff>177800</xdr:colOff>
      <xdr:row>34</xdr:row>
      <xdr:rowOff>159131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368182"/>
          <a:ext cx="889000" cy="6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108388</xdr:rowOff>
    </xdr:from>
    <xdr:to>
      <xdr:col>72</xdr:col>
      <xdr:colOff>38100</xdr:colOff>
      <xdr:row>37</xdr:row>
      <xdr:rowOff>38538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29665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157709</xdr:rowOff>
    </xdr:from>
    <xdr:to>
      <xdr:col>67</xdr:col>
      <xdr:colOff>101600</xdr:colOff>
      <xdr:row>37</xdr:row>
      <xdr:rowOff>87859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78986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163081</xdr:rowOff>
    </xdr:from>
    <xdr:to>
      <xdr:col>85</xdr:col>
      <xdr:colOff>177800</xdr:colOff>
      <xdr:row>36</xdr:row>
      <xdr:rowOff>93231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6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14508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1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164738</xdr:rowOff>
    </xdr:from>
    <xdr:to>
      <xdr:col>81</xdr:col>
      <xdr:colOff>101600</xdr:colOff>
      <xdr:row>36</xdr:row>
      <xdr:rowOff>94888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111415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9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11176</xdr:rowOff>
    </xdr:from>
    <xdr:to>
      <xdr:col>76</xdr:col>
      <xdr:colOff>165100</xdr:colOff>
      <xdr:row>36</xdr:row>
      <xdr:rowOff>112776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129303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2432</xdr:rowOff>
    </xdr:from>
    <xdr:to>
      <xdr:col>72</xdr:col>
      <xdr:colOff>38100</xdr:colOff>
      <xdr:row>31</xdr:row>
      <xdr:rowOff>104032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3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120559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0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108331</xdr:rowOff>
    </xdr:from>
    <xdr:to>
      <xdr:col>67</xdr:col>
      <xdr:colOff>101600</xdr:colOff>
      <xdr:row>35</xdr:row>
      <xdr:rowOff>38481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55008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7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81140</xdr:rowOff>
    </xdr:from>
    <xdr:to>
      <xdr:col>85</xdr:col>
      <xdr:colOff>127000</xdr:colOff>
      <xdr:row>55</xdr:row>
      <xdr:rowOff>164523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10890"/>
          <a:ext cx="838200" cy="8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73289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03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105029</xdr:rowOff>
    </xdr:from>
    <xdr:to>
      <xdr:col>81</xdr:col>
      <xdr:colOff>50800</xdr:colOff>
      <xdr:row>55</xdr:row>
      <xdr:rowOff>164523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534779"/>
          <a:ext cx="889000" cy="5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115297</xdr:rowOff>
    </xdr:from>
    <xdr:to>
      <xdr:col>76</xdr:col>
      <xdr:colOff>114300</xdr:colOff>
      <xdr:row>55</xdr:row>
      <xdr:rowOff>105029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373597"/>
          <a:ext cx="889000" cy="1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115297</xdr:rowOff>
    </xdr:from>
    <xdr:to>
      <xdr:col>71</xdr:col>
      <xdr:colOff>177800</xdr:colOff>
      <xdr:row>55</xdr:row>
      <xdr:rowOff>144005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373597"/>
          <a:ext cx="889000" cy="20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30340</xdr:rowOff>
    </xdr:from>
    <xdr:to>
      <xdr:col>85</xdr:col>
      <xdr:colOff>177800</xdr:colOff>
      <xdr:row>55</xdr:row>
      <xdr:rowOff>131940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53217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113723</xdr:rowOff>
    </xdr:from>
    <xdr:to>
      <xdr:col>81</xdr:col>
      <xdr:colOff>101600</xdr:colOff>
      <xdr:row>56</xdr:row>
      <xdr:rowOff>43873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60400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54229</xdr:rowOff>
    </xdr:from>
    <xdr:to>
      <xdr:col>76</xdr:col>
      <xdr:colOff>165100</xdr:colOff>
      <xdr:row>55</xdr:row>
      <xdr:rowOff>155829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2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64497</xdr:rowOff>
    </xdr:from>
    <xdr:to>
      <xdr:col>72</xdr:col>
      <xdr:colOff>38100</xdr:colOff>
      <xdr:row>54</xdr:row>
      <xdr:rowOff>166097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3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11174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0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93205</xdr:rowOff>
    </xdr:from>
    <xdr:to>
      <xdr:col>67</xdr:col>
      <xdr:colOff>101600</xdr:colOff>
      <xdr:row>56</xdr:row>
      <xdr:rowOff>23355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39882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162886</xdr:rowOff>
    </xdr:from>
    <xdr:to>
      <xdr:col>85</xdr:col>
      <xdr:colOff>127000</xdr:colOff>
      <xdr:row>76</xdr:row>
      <xdr:rowOff>54465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021636"/>
          <a:ext cx="8382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86594</xdr:rowOff>
    </xdr:from>
    <xdr:ext cx="378565"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59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22134</xdr:rowOff>
    </xdr:from>
    <xdr:to>
      <xdr:col>81</xdr:col>
      <xdr:colOff>50800</xdr:colOff>
      <xdr:row>76</xdr:row>
      <xdr:rowOff>54465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537984"/>
          <a:ext cx="889000" cy="5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11809</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55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22134</xdr:rowOff>
    </xdr:from>
    <xdr:to>
      <xdr:col>76</xdr:col>
      <xdr:colOff>114300</xdr:colOff>
      <xdr:row>74</xdr:row>
      <xdr:rowOff>62630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537984"/>
          <a:ext cx="889000" cy="2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89861</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46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105737</xdr:rowOff>
    </xdr:from>
    <xdr:to>
      <xdr:col>71</xdr:col>
      <xdr:colOff>177800</xdr:colOff>
      <xdr:row>74</xdr:row>
      <xdr:rowOff>62630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2278687"/>
          <a:ext cx="889000" cy="47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102596</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4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84636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4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112087</xdr:rowOff>
    </xdr:from>
    <xdr:to>
      <xdr:col>85</xdr:col>
      <xdr:colOff>177800</xdr:colOff>
      <xdr:row>76</xdr:row>
      <xdr:rowOff>42236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9708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134964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8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3665</xdr:rowOff>
    </xdr:from>
    <xdr:to>
      <xdr:col>81</xdr:col>
      <xdr:colOff>101600</xdr:colOff>
      <xdr:row>76</xdr:row>
      <xdr:rowOff>105265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0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121792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280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142784</xdr:rowOff>
    </xdr:from>
    <xdr:to>
      <xdr:col>76</xdr:col>
      <xdr:colOff>165100</xdr:colOff>
      <xdr:row>73</xdr:row>
      <xdr:rowOff>72934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4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89461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22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11830</xdr:rowOff>
    </xdr:from>
    <xdr:to>
      <xdr:col>72</xdr:col>
      <xdr:colOff>38100</xdr:colOff>
      <xdr:row>74</xdr:row>
      <xdr:rowOff>113430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6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129957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247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54937</xdr:rowOff>
    </xdr:from>
    <xdr:to>
      <xdr:col>67</xdr:col>
      <xdr:colOff>101600</xdr:colOff>
      <xdr:row>71</xdr:row>
      <xdr:rowOff>156537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22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70</xdr:row>
      <xdr:rowOff>1614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20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103673</xdr:rowOff>
    </xdr:from>
    <xdr:to>
      <xdr:col>85</xdr:col>
      <xdr:colOff>127000</xdr:colOff>
      <xdr:row>92</xdr:row>
      <xdr:rowOff>15891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5705623"/>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160938</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2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15891</xdr:rowOff>
    </xdr:from>
    <xdr:to>
      <xdr:col>81</xdr:col>
      <xdr:colOff>50800</xdr:colOff>
      <xdr:row>92</xdr:row>
      <xdr:rowOff>19707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789291"/>
          <a:ext cx="889000" cy="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19707</xdr:rowOff>
    </xdr:from>
    <xdr:to>
      <xdr:col>76</xdr:col>
      <xdr:colOff>114300</xdr:colOff>
      <xdr:row>93</xdr:row>
      <xdr:rowOff>56947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793107"/>
          <a:ext cx="889000" cy="20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140319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44557</xdr:rowOff>
    </xdr:from>
    <xdr:to>
      <xdr:col>71</xdr:col>
      <xdr:colOff>177800</xdr:colOff>
      <xdr:row>93</xdr:row>
      <xdr:rowOff>56947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989407"/>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132159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52873</xdr:rowOff>
    </xdr:from>
    <xdr:to>
      <xdr:col>85</xdr:col>
      <xdr:colOff>177800</xdr:colOff>
      <xdr:row>91</xdr:row>
      <xdr:rowOff>154473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6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5900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60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136541</xdr:rowOff>
    </xdr:from>
    <xdr:to>
      <xdr:col>81</xdr:col>
      <xdr:colOff>101600</xdr:colOff>
      <xdr:row>92</xdr:row>
      <xdr:rowOff>66691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7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83218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51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140357</xdr:rowOff>
    </xdr:from>
    <xdr:to>
      <xdr:col>76</xdr:col>
      <xdr:colOff>165100</xdr:colOff>
      <xdr:row>92</xdr:row>
      <xdr:rowOff>70507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7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87034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5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6147</xdr:rowOff>
    </xdr:from>
    <xdr:to>
      <xdr:col>72</xdr:col>
      <xdr:colOff>38100</xdr:colOff>
      <xdr:row>93</xdr:row>
      <xdr:rowOff>107747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9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124274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7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165207</xdr:rowOff>
    </xdr:from>
    <xdr:to>
      <xdr:col>67</xdr:col>
      <xdr:colOff>101600</xdr:colOff>
      <xdr:row>93</xdr:row>
      <xdr:rowOff>95357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9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111884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7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xdr:rowOff>
    </xdr:from>
    <xdr:to>
      <xdr:col>116</xdr:col>
      <xdr:colOff>63500</xdr:colOff>
      <xdr:row>38</xdr:row>
      <xdr:rowOff>23114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52907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139700</xdr:rowOff>
    </xdr:from>
    <xdr:to>
      <xdr:col>111</xdr:col>
      <xdr:colOff>177800</xdr:colOff>
      <xdr:row>38</xdr:row>
      <xdr:rowOff>13970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3119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139700</xdr:rowOff>
    </xdr:from>
    <xdr:to>
      <xdr:col>107</xdr:col>
      <xdr:colOff>50800</xdr:colOff>
      <xdr:row>38</xdr:row>
      <xdr:rowOff>34544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31190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5605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520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144272</xdr:rowOff>
    </xdr:from>
    <xdr:to>
      <xdr:col>102</xdr:col>
      <xdr:colOff>114300</xdr:colOff>
      <xdr:row>38</xdr:row>
      <xdr:rowOff>34544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31647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53611</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568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117619</xdr:rowOff>
    </xdr:from>
    <xdr:ext cx="313932"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46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134620</xdr:rowOff>
    </xdr:from>
    <xdr:to>
      <xdr:col>112</xdr:col>
      <xdr:colOff>38100</xdr:colOff>
      <xdr:row>38</xdr:row>
      <xdr:rowOff>64770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55897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66333" y="65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88900</xdr:rowOff>
    </xdr:from>
    <xdr:to>
      <xdr:col>107</xdr:col>
      <xdr:colOff>101600</xdr:colOff>
      <xdr:row>37</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35577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155194</xdr:rowOff>
    </xdr:from>
    <xdr:to>
      <xdr:col>102</xdr:col>
      <xdr:colOff>165100</xdr:colOff>
      <xdr:row>38</xdr:row>
      <xdr:rowOff>85344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76471</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59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93472</xdr:rowOff>
    </xdr:from>
    <xdr:to>
      <xdr:col>98</xdr:col>
      <xdr:colOff>38100</xdr:colOff>
      <xdr:row>37</xdr:row>
      <xdr:rowOff>23622</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40149</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6040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・住民一人当たりの歳出総額は、</a:t>
          </a:r>
          <a:r>
            <a:rPr kumimoji="1" lang="en-US" altLang="ja-JP" sz="1300">
              <a:latin typeface="ＭＳ Ｐゴシック" panose="020B0600070205080204" pitchFamily="50" charset="-128"/>
              <a:ea typeface="ＭＳ Ｐゴシック" panose="020B0600070205080204" pitchFamily="50" charset="-128"/>
            </a:rPr>
            <a:t>549,280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子育て世帯への臨時特別給付金などの感染症対策に係る国の各種給付金の規模が縮小したことなどにより、前年度比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億円の減となったことから、一人当たり</a:t>
          </a:r>
          <a:r>
            <a:rPr kumimoji="1" lang="en-US" altLang="ja-JP" sz="1300">
              <a:latin typeface="ＭＳ Ｐゴシック" panose="020B0600070205080204" pitchFamily="50" charset="-128"/>
              <a:ea typeface="ＭＳ Ｐゴシック" panose="020B0600070205080204" pitchFamily="50" charset="-128"/>
            </a:rPr>
            <a:t>167,084</a:t>
          </a:r>
          <a:r>
            <a:rPr kumimoji="1" lang="ja-JP" altLang="en-US" sz="1300">
              <a:latin typeface="ＭＳ Ｐゴシック" panose="020B0600070205080204" pitchFamily="50" charset="-128"/>
              <a:ea typeface="ＭＳ Ｐゴシック" panose="020B0600070205080204" pitchFamily="50" charset="-128"/>
            </a:rPr>
            <a:t>円に減少した。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降雪量の減少に伴う除排雪経費の減少などにより、、前年度比</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億円の減となったことから、一人当たり</a:t>
          </a:r>
          <a:r>
            <a:rPr kumimoji="1" lang="en-US" altLang="ja-JP" sz="1300">
              <a:latin typeface="ＭＳ Ｐゴシック" panose="020B0600070205080204" pitchFamily="50" charset="-128"/>
              <a:ea typeface="ＭＳ Ｐゴシック" panose="020B0600070205080204" pitchFamily="50" charset="-128"/>
            </a:rPr>
            <a:t>67,346</a:t>
          </a:r>
          <a:r>
            <a:rPr kumimoji="1" lang="ja-JP" altLang="en-US" sz="1300">
              <a:latin typeface="ＭＳ Ｐゴシック" panose="020B0600070205080204" pitchFamily="50" charset="-128"/>
              <a:ea typeface="ＭＳ Ｐゴシック" panose="020B0600070205080204" pitchFamily="50" charset="-128"/>
            </a:rPr>
            <a:t>円に減少した。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新型コロナウイルスワクチン接種事業の減などにより、前年度比</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億円の減となったことから、一人当たり</a:t>
          </a:r>
          <a:r>
            <a:rPr kumimoji="1" lang="en-US" altLang="ja-JP" sz="1300">
              <a:latin typeface="ＭＳ Ｐゴシック" panose="020B0600070205080204" pitchFamily="50" charset="-128"/>
              <a:ea typeface="ＭＳ Ｐゴシック" panose="020B0600070205080204" pitchFamily="50" charset="-128"/>
            </a:rPr>
            <a:t>42,979</a:t>
          </a:r>
          <a:r>
            <a:rPr kumimoji="1" lang="ja-JP" altLang="en-US" sz="1300">
              <a:latin typeface="ＭＳ Ｐゴシック" panose="020B0600070205080204" pitchFamily="50" charset="-128"/>
              <a:ea typeface="ＭＳ Ｐゴシック" panose="020B0600070205080204" pitchFamily="50" charset="-128"/>
            </a:rPr>
            <a:t>円に減少した。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中学校大規模改造事業において、新たな中学校の工事に着手したことなどにより、前年度比</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億円の増となったことから、一人当たり</a:t>
          </a:r>
          <a:r>
            <a:rPr kumimoji="1" lang="en-US" altLang="ja-JP" sz="1300">
              <a:latin typeface="ＭＳ Ｐゴシック" panose="020B0600070205080204" pitchFamily="50" charset="-128"/>
              <a:ea typeface="ＭＳ Ｐゴシック" panose="020B0600070205080204" pitchFamily="50" charset="-128"/>
            </a:rPr>
            <a:t>54,074</a:t>
          </a:r>
          <a:r>
            <a:rPr kumimoji="1" lang="ja-JP" altLang="en-US" sz="1300">
              <a:latin typeface="ＭＳ Ｐゴシック" panose="020B0600070205080204" pitchFamily="50" charset="-128"/>
              <a:ea typeface="ＭＳ Ｐゴシック" panose="020B0600070205080204" pitchFamily="50" charset="-128"/>
            </a:rPr>
            <a:t>円に増加した。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第三セクター等改革推進債の借換及び償還などに伴い元金償還金が増加したことなどにより、前年度比</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億円の増となったことから、一人当たり</a:t>
          </a:r>
          <a:r>
            <a:rPr kumimoji="1" lang="en-US" altLang="ja-JP" sz="1300">
              <a:latin typeface="ＭＳ Ｐゴシック" panose="020B0600070205080204" pitchFamily="50" charset="-128"/>
              <a:ea typeface="ＭＳ Ｐゴシック" panose="020B0600070205080204" pitchFamily="50" charset="-128"/>
            </a:rPr>
            <a:t>74,076</a:t>
          </a:r>
          <a:r>
            <a:rPr kumimoji="1" lang="ja-JP" altLang="en-US" sz="1300">
              <a:latin typeface="ＭＳ Ｐゴシック" panose="020B0600070205080204" pitchFamily="50" charset="-128"/>
              <a:ea typeface="ＭＳ Ｐゴシック" panose="020B0600070205080204" pitchFamily="50" charset="-128"/>
            </a:rPr>
            <a:t>円に増加した。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財政調整基金は、物価高騰対策に係る支援など、累次の補正予算に基金を活用して対応したことから、残高が減となった。</a:t>
          </a:r>
        </a:p>
        <a:p>
          <a:r>
            <a:rPr kumimoji="1" lang="ja-JP" altLang="en-US" sz="1300">
              <a:latin typeface="ＭＳ ゴシック" pitchFamily="49" charset="-128"/>
              <a:ea typeface="ＭＳ ゴシック" pitchFamily="49" charset="-128"/>
            </a:rPr>
            <a:t>　実質単年度収支は、赤字となった。要因としては、第三セクター等改革推進債の借換に際し、将来負担の軽減を目的として、令和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年度決算剰余金の一部を活用し、約</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億円を借換えせずに償還したが、制度上、これが繰上償還ではなく定時償還の扱いとなったため、実質単年度収支を算定する上で収支改善要素として計上できなかったことによるものと分析している。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年度以降、公営企業会計を含む全ての会計において実質赤字は生じていない。</a:t>
          </a:r>
        </a:p>
        <a:p>
          <a:r>
            <a:rPr kumimoji="1" lang="ja-JP" altLang="en-US" sz="1400">
              <a:latin typeface="ＭＳ ゴシック" pitchFamily="49" charset="-128"/>
              <a:ea typeface="ＭＳ ゴシック" pitchFamily="49" charset="-128"/>
            </a:rPr>
            <a:t>　なお、前年度比で黒字割合が増加した会計は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会計、減少した会計</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会計となっている。</a:t>
          </a:r>
        </a:p>
        <a:p>
          <a:r>
            <a:rPr kumimoji="1" lang="ja-JP" altLang="en-US" sz="1400">
              <a:latin typeface="ＭＳ ゴシック" pitchFamily="49" charset="-128"/>
              <a:ea typeface="ＭＳ ゴシック" pitchFamily="49" charset="-128"/>
            </a:rPr>
            <a:t>　今後も引き続き、各会計において赤字決算とならないよう、健全な財政運営に努める。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107578176</v>
      </c>
      <c r="BO4" s="415"/>
      <c r="BP4" s="415"/>
      <c r="BQ4" s="415"/>
      <c r="BR4" s="415"/>
      <c r="BS4" s="415"/>
      <c r="BT4" s="415"/>
      <c r="BU4" s="416"/>
      <c r="BV4" s="414">
        <v>110213262</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9.8000000000000007</v>
      </c>
      <c r="CU4" s="589"/>
      <c r="CV4" s="589"/>
      <c r="CW4" s="589"/>
      <c r="CX4" s="589"/>
      <c r="CY4" s="589"/>
      <c r="CZ4" s="589"/>
      <c r="DA4" s="590"/>
      <c r="DB4" s="588">
        <v>8</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101584385</v>
      </c>
      <c r="BO5" s="420"/>
      <c r="BP5" s="420"/>
      <c r="BQ5" s="420"/>
      <c r="BR5" s="420"/>
      <c r="BS5" s="420"/>
      <c r="BT5" s="420"/>
      <c r="BU5" s="421"/>
      <c r="BV5" s="419">
        <v>103971849</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94.6</v>
      </c>
      <c r="CU5" s="390"/>
      <c r="CV5" s="390"/>
      <c r="CW5" s="390"/>
      <c r="CX5" s="390"/>
      <c r="CY5" s="390"/>
      <c r="CZ5" s="390"/>
      <c r="DA5" s="391"/>
      <c r="DB5" s="389">
        <v>90.2</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5993791</v>
      </c>
      <c r="BO6" s="420"/>
      <c r="BP6" s="420"/>
      <c r="BQ6" s="420"/>
      <c r="BR6" s="420"/>
      <c r="BS6" s="420"/>
      <c r="BT6" s="420"/>
      <c r="BU6" s="421"/>
      <c r="BV6" s="419">
        <v>6241413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98</v>
      </c>
      <c r="CU6" s="563"/>
      <c r="CV6" s="563"/>
      <c r="CW6" s="563"/>
      <c r="CX6" s="563"/>
      <c r="CY6" s="563"/>
      <c r="CZ6" s="563"/>
      <c r="DA6" s="564"/>
      <c r="DB6" s="562">
        <v>95.4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295902</v>
      </c>
      <c r="BO7" s="420"/>
      <c r="BP7" s="420"/>
      <c r="BQ7" s="420"/>
      <c r="BR7" s="420"/>
      <c r="BS7" s="420"/>
      <c r="BT7" s="420"/>
      <c r="BU7" s="421"/>
      <c r="BV7" s="419">
        <v>1456813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58275251</v>
      </c>
      <c r="CU7" s="420"/>
      <c r="CV7" s="420"/>
      <c r="CW7" s="420"/>
      <c r="CX7" s="420"/>
      <c r="CY7" s="420"/>
      <c r="CZ7" s="420"/>
      <c r="DA7" s="421"/>
      <c r="DB7" s="419">
        <v>59546793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103</v>
      </c>
      <c r="AV8" s="470"/>
      <c r="AW8" s="470"/>
      <c r="AX8" s="470"/>
      <c r="AY8" s="399" t="s">
        <v>111</v>
      </c>
      <c r="AZ8" s="400"/>
      <c r="BA8" s="400"/>
      <c r="BB8" s="400"/>
      <c r="BC8" s="400"/>
      <c r="BD8" s="400"/>
      <c r="BE8" s="400"/>
      <c r="BF8" s="400"/>
      <c r="BG8" s="400"/>
      <c r="BH8" s="400"/>
      <c r="BI8" s="400"/>
      <c r="BJ8" s="400"/>
      <c r="BK8" s="400"/>
      <c r="BL8" s="400"/>
      <c r="BM8" s="401"/>
      <c r="BN8" s="419">
        <v>5697889</v>
      </c>
      <c r="BO8" s="420"/>
      <c r="BP8" s="420"/>
      <c r="BQ8" s="420"/>
      <c r="BR8" s="420"/>
      <c r="BS8" s="420"/>
      <c r="BT8" s="420"/>
      <c r="BU8" s="421"/>
      <c r="BV8" s="419">
        <v>4784600</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0.57999999999999996</v>
      </c>
      <c r="CU8" s="525"/>
      <c r="CV8" s="525"/>
      <c r="CW8" s="525"/>
      <c r="CX8" s="525"/>
      <c r="CY8" s="525"/>
      <c r="CZ8" s="525"/>
      <c r="DA8" s="526"/>
      <c r="DB8" s="524">
        <v>0.6</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188047</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117</v>
      </c>
      <c r="AV9" s="470"/>
      <c r="AW9" s="470"/>
      <c r="AX9" s="470"/>
      <c r="AY9" s="399" t="s">
        <v>118</v>
      </c>
      <c r="AZ9" s="400"/>
      <c r="BA9" s="400"/>
      <c r="BB9" s="400"/>
      <c r="BC9" s="400"/>
      <c r="BD9" s="400"/>
      <c r="BE9" s="400"/>
      <c r="BF9" s="400"/>
      <c r="BG9" s="400"/>
      <c r="BH9" s="400"/>
      <c r="BI9" s="400"/>
      <c r="BJ9" s="400"/>
      <c r="BK9" s="400"/>
      <c r="BL9" s="400"/>
      <c r="BM9" s="401"/>
      <c r="BN9" s="419">
        <v>913289</v>
      </c>
      <c r="BO9" s="420"/>
      <c r="BP9" s="420"/>
      <c r="BQ9" s="420"/>
      <c r="BR9" s="420"/>
      <c r="BS9" s="420"/>
      <c r="BT9" s="420"/>
      <c r="BU9" s="421"/>
      <c r="BV9" s="419">
        <v>437308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17.899999999999999</v>
      </c>
      <c r="CU9" s="390"/>
      <c r="CV9" s="390"/>
      <c r="CW9" s="390"/>
      <c r="CX9" s="390"/>
      <c r="CY9" s="390"/>
      <c r="CZ9" s="390"/>
      <c r="DA9" s="391"/>
      <c r="DB9" s="389">
        <v>17.2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196987</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2392474</v>
      </c>
      <c r="BO10" s="420"/>
      <c r="BP10" s="420"/>
      <c r="BQ10" s="420"/>
      <c r="BR10" s="420"/>
      <c r="BS10" s="420"/>
      <c r="BT10" s="420"/>
      <c r="BU10" s="421"/>
      <c r="BV10" s="419">
        <v>2173822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122</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853850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130</v>
      </c>
      <c r="DC11" s="525"/>
      <c r="DD11" s="525"/>
      <c r="DE11" s="525"/>
      <c r="DF11" s="525"/>
      <c r="DG11" s="525"/>
      <c r="DH11" s="525"/>
      <c r="DI11" s="526"/>
    </row>
    <row r="12" spans="1:119" ht="18.75" customHeight="1" x14ac:dyDescent="0.15">
      <c r="A12" s="181"/>
      <c r="B12" s="527" t="s">
        <v>131</v>
      </c>
      <c r="C12" s="528"/>
      <c r="D12" s="528"/>
      <c r="E12" s="528"/>
      <c r="F12" s="528"/>
      <c r="G12" s="528"/>
      <c r="H12" s="528"/>
      <c r="I12" s="528"/>
      <c r="J12" s="528"/>
      <c r="K12" s="529"/>
      <c r="L12" s="536" t="s">
        <v>132</v>
      </c>
      <c r="M12" s="537"/>
      <c r="N12" s="537"/>
      <c r="O12" s="537"/>
      <c r="P12" s="537"/>
      <c r="Q12" s="538"/>
      <c r="R12" s="539">
        <v>184941</v>
      </c>
      <c r="S12" s="540"/>
      <c r="T12" s="540"/>
      <c r="U12" s="540"/>
      <c r="V12" s="541"/>
      <c r="W12" s="542" t="s">
        <v>1</v>
      </c>
      <c r="X12" s="470"/>
      <c r="Y12" s="470"/>
      <c r="Z12" s="470"/>
      <c r="AA12" s="470"/>
      <c r="AB12" s="543"/>
      <c r="AC12" s="544" t="s">
        <v>133</v>
      </c>
      <c r="AD12" s="545"/>
      <c r="AE12" s="545"/>
      <c r="AF12" s="545"/>
      <c r="AG12" s="546"/>
      <c r="AH12" s="544" t="s">
        <v>134</v>
      </c>
      <c r="AI12" s="545"/>
      <c r="AJ12" s="545"/>
      <c r="AK12" s="545"/>
      <c r="AL12" s="547"/>
      <c r="AM12" s="489" t="s">
        <v>135</v>
      </c>
      <c r="AN12" s="393"/>
      <c r="AO12" s="393"/>
      <c r="AP12" s="393"/>
      <c r="AQ12" s="393"/>
      <c r="AR12" s="393"/>
      <c r="AS12" s="393"/>
      <c r="AT12" s="394"/>
      <c r="AU12" s="469" t="s">
        <v>117</v>
      </c>
      <c r="AV12" s="470"/>
      <c r="AW12" s="470"/>
      <c r="AX12" s="470"/>
      <c r="AY12" s="399" t="s">
        <v>136</v>
      </c>
      <c r="AZ12" s="400"/>
      <c r="BA12" s="400"/>
      <c r="BB12" s="400"/>
      <c r="BC12" s="400"/>
      <c r="BD12" s="400"/>
      <c r="BE12" s="400"/>
      <c r="BF12" s="400"/>
      <c r="BG12" s="400"/>
      <c r="BH12" s="400"/>
      <c r="BI12" s="400"/>
      <c r="BJ12" s="400"/>
      <c r="BK12" s="400"/>
      <c r="BL12" s="400"/>
      <c r="BM12" s="401"/>
      <c r="BN12" s="419">
        <v>3476230</v>
      </c>
      <c r="BO12" s="420"/>
      <c r="BP12" s="420"/>
      <c r="BQ12" s="420"/>
      <c r="BR12" s="420"/>
      <c r="BS12" s="420"/>
      <c r="BT12" s="420"/>
      <c r="BU12" s="421"/>
      <c r="BV12" s="419">
        <v>2323983</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138</v>
      </c>
      <c r="CU12" s="525"/>
      <c r="CV12" s="525"/>
      <c r="CW12" s="525"/>
      <c r="CX12" s="525"/>
      <c r="CY12" s="525"/>
      <c r="CZ12" s="525"/>
      <c r="DA12" s="526"/>
      <c r="DB12" s="524" t="s">
        <v>130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182958</v>
      </c>
      <c r="S13" s="516"/>
      <c r="T13" s="516"/>
      <c r="U13" s="516"/>
      <c r="V13" s="517"/>
      <c r="W13" s="500" t="s">
        <v>140</v>
      </c>
      <c r="X13" s="433"/>
      <c r="Y13" s="433"/>
      <c r="Z13" s="433"/>
      <c r="AA13" s="433"/>
      <c r="AB13" s="434"/>
      <c r="AC13" s="395">
        <v>4096</v>
      </c>
      <c r="AD13" s="396"/>
      <c r="AE13" s="396"/>
      <c r="AF13" s="396"/>
      <c r="AG13" s="397"/>
      <c r="AH13" s="395">
        <v>4832</v>
      </c>
      <c r="AI13" s="396"/>
      <c r="AJ13" s="396"/>
      <c r="AK13" s="396"/>
      <c r="AL13" s="398"/>
      <c r="AM13" s="489" t="s">
        <v>141</v>
      </c>
      <c r="AN13" s="393"/>
      <c r="AO13" s="393"/>
      <c r="AP13" s="393"/>
      <c r="AQ13" s="393"/>
      <c r="AR13" s="393"/>
      <c r="AS13" s="393"/>
      <c r="AT13" s="394"/>
      <c r="AU13" s="469" t="s">
        <v>122</v>
      </c>
      <c r="AV13" s="470"/>
      <c r="AW13" s="470"/>
      <c r="AX13" s="470"/>
      <c r="AY13" s="399" t="s">
        <v>142</v>
      </c>
      <c r="AZ13" s="400"/>
      <c r="BA13" s="400"/>
      <c r="BB13" s="400"/>
      <c r="BC13" s="400"/>
      <c r="BD13" s="400"/>
      <c r="BE13" s="400"/>
      <c r="BF13" s="400"/>
      <c r="BG13" s="400"/>
      <c r="BH13" s="400"/>
      <c r="BI13" s="400"/>
      <c r="BJ13" s="400"/>
      <c r="BK13" s="400"/>
      <c r="BL13" s="400"/>
      <c r="BM13" s="401"/>
      <c r="BN13" s="419">
        <v>-170467</v>
      </c>
      <c r="BO13" s="420"/>
      <c r="BP13" s="420"/>
      <c r="BQ13" s="420"/>
      <c r="BR13" s="420"/>
      <c r="BS13" s="420"/>
      <c r="BT13" s="420"/>
      <c r="BU13" s="421"/>
      <c r="BV13" s="419">
        <v>1140997</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11.2</v>
      </c>
      <c r="CU13" s="390"/>
      <c r="CV13" s="390"/>
      <c r="CW13" s="390"/>
      <c r="CX13" s="390"/>
      <c r="CY13" s="390"/>
      <c r="CZ13" s="390"/>
      <c r="DA13" s="391"/>
      <c r="DB13" s="389">
        <v>10.6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144</v>
      </c>
      <c r="M14" s="522"/>
      <c r="N14" s="522"/>
      <c r="O14" s="522"/>
      <c r="P14" s="522"/>
      <c r="Q14" s="523"/>
      <c r="R14" s="515">
        <v>187021</v>
      </c>
      <c r="S14" s="516"/>
      <c r="T14" s="516"/>
      <c r="U14" s="516"/>
      <c r="V14" s="517"/>
      <c r="W14" s="518"/>
      <c r="X14" s="436"/>
      <c r="Y14" s="436"/>
      <c r="Z14" s="436"/>
      <c r="AA14" s="436"/>
      <c r="AB14" s="437"/>
      <c r="AC14" s="508">
        <v>4.5</v>
      </c>
      <c r="AD14" s="509"/>
      <c r="AE14" s="509"/>
      <c r="AF14" s="509"/>
      <c r="AG14" s="510"/>
      <c r="AH14" s="508">
        <v>5.0999999999999996</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9">
        <v>61.4</v>
      </c>
      <c r="CU14" s="520"/>
      <c r="CV14" s="520"/>
      <c r="CW14" s="520"/>
      <c r="CX14" s="520"/>
      <c r="CY14" s="520"/>
      <c r="CZ14" s="520"/>
      <c r="DA14" s="521"/>
      <c r="DB14" s="519">
        <v>67.900000000000006</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146</v>
      </c>
      <c r="N15" s="513"/>
      <c r="O15" s="513"/>
      <c r="P15" s="513"/>
      <c r="Q15" s="514"/>
      <c r="R15" s="515">
        <v>185285</v>
      </c>
      <c r="S15" s="516"/>
      <c r="T15" s="516"/>
      <c r="U15" s="516"/>
      <c r="V15" s="517"/>
      <c r="W15" s="500" t="s">
        <v>147</v>
      </c>
      <c r="X15" s="433"/>
      <c r="Y15" s="433"/>
      <c r="Z15" s="433"/>
      <c r="AA15" s="433"/>
      <c r="AB15" s="434"/>
      <c r="AC15" s="395">
        <v>27703</v>
      </c>
      <c r="AD15" s="396"/>
      <c r="AE15" s="396"/>
      <c r="AF15" s="396"/>
      <c r="AG15" s="397"/>
      <c r="AH15" s="395">
        <v>28015</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27978612</v>
      </c>
      <c r="BO15" s="415"/>
      <c r="BP15" s="415"/>
      <c r="BQ15" s="415"/>
      <c r="BR15" s="415"/>
      <c r="BS15" s="415"/>
      <c r="BT15" s="415"/>
      <c r="BU15" s="416"/>
      <c r="BV15" s="414">
        <v>27318348</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30.1</v>
      </c>
      <c r="AD16" s="509"/>
      <c r="AE16" s="509"/>
      <c r="AF16" s="509"/>
      <c r="AG16" s="510"/>
      <c r="AH16" s="508">
        <v>29.5</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48678988</v>
      </c>
      <c r="BO16" s="420"/>
      <c r="BP16" s="420"/>
      <c r="BQ16" s="420"/>
      <c r="BR16" s="420"/>
      <c r="BS16" s="420"/>
      <c r="BT16" s="420"/>
      <c r="BU16" s="421"/>
      <c r="BV16" s="419">
        <v>47674517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153</v>
      </c>
      <c r="N17" s="495"/>
      <c r="O17" s="495"/>
      <c r="P17" s="495"/>
      <c r="Q17" s="496"/>
      <c r="R17" s="497" t="s">
        <v>154</v>
      </c>
      <c r="S17" s="498"/>
      <c r="T17" s="498"/>
      <c r="U17" s="498"/>
      <c r="V17" s="499"/>
      <c r="W17" s="500" t="s">
        <v>155</v>
      </c>
      <c r="X17" s="433"/>
      <c r="Y17" s="433"/>
      <c r="Z17" s="433"/>
      <c r="AA17" s="433"/>
      <c r="AB17" s="434"/>
      <c r="AC17" s="395">
        <v>60217</v>
      </c>
      <c r="AD17" s="396"/>
      <c r="AE17" s="396"/>
      <c r="AF17" s="396"/>
      <c r="AG17" s="397"/>
      <c r="AH17" s="395">
        <v>62276</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35481829</v>
      </c>
      <c r="BO17" s="420"/>
      <c r="BP17" s="420"/>
      <c r="BQ17" s="420"/>
      <c r="BR17" s="420"/>
      <c r="BS17" s="420"/>
      <c r="BT17" s="420"/>
      <c r="BU17" s="421"/>
      <c r="BV17" s="419">
        <v>34645316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90">
        <v>973.89</v>
      </c>
      <c r="M18" s="490"/>
      <c r="N18" s="490"/>
      <c r="O18" s="490"/>
      <c r="P18" s="490"/>
      <c r="Q18" s="490"/>
      <c r="R18" s="491"/>
      <c r="S18" s="491"/>
      <c r="T18" s="491"/>
      <c r="U18" s="491"/>
      <c r="V18" s="492"/>
      <c r="W18" s="485"/>
      <c r="X18" s="486"/>
      <c r="Y18" s="486"/>
      <c r="Z18" s="486"/>
      <c r="AA18" s="486"/>
      <c r="AB18" s="501"/>
      <c r="AC18" s="383">
        <v>65.400000000000006</v>
      </c>
      <c r="AD18" s="384"/>
      <c r="AE18" s="384"/>
      <c r="AF18" s="384"/>
      <c r="AG18" s="493"/>
      <c r="AH18" s="383">
        <v>65.5</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56942141</v>
      </c>
      <c r="BO18" s="420"/>
      <c r="BP18" s="420"/>
      <c r="BQ18" s="420"/>
      <c r="BR18" s="420"/>
      <c r="BS18" s="420"/>
      <c r="BT18" s="420"/>
      <c r="BU18" s="421"/>
      <c r="BV18" s="419">
        <v>54450363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4">
        <v>193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76220606</v>
      </c>
      <c r="BO19" s="420"/>
      <c r="BP19" s="420"/>
      <c r="BQ19" s="420"/>
      <c r="BR19" s="420"/>
      <c r="BS19" s="420"/>
      <c r="BT19" s="420"/>
      <c r="BU19" s="421"/>
      <c r="BV19" s="419">
        <v>74836980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4">
        <v>72850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112658846</v>
      </c>
      <c r="BO22" s="415"/>
      <c r="BP22" s="415"/>
      <c r="BQ22" s="415"/>
      <c r="BR22" s="415"/>
      <c r="BS22" s="415"/>
      <c r="BT22" s="415"/>
      <c r="BU22" s="416"/>
      <c r="BV22" s="414">
        <v>120083151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63915189</v>
      </c>
      <c r="BO23" s="420"/>
      <c r="BP23" s="420"/>
      <c r="BQ23" s="420"/>
      <c r="BR23" s="420"/>
      <c r="BS23" s="420"/>
      <c r="BT23" s="420"/>
      <c r="BU23" s="421"/>
      <c r="BV23" s="419">
        <v>66724224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171</v>
      </c>
      <c r="F24" s="393"/>
      <c r="G24" s="393"/>
      <c r="H24" s="393"/>
      <c r="I24" s="393"/>
      <c r="J24" s="393"/>
      <c r="K24" s="394"/>
      <c r="L24" s="395">
        <v>1</v>
      </c>
      <c r="M24" s="396"/>
      <c r="N24" s="396"/>
      <c r="O24" s="396"/>
      <c r="P24" s="397"/>
      <c r="Q24" s="395">
        <v>8214</v>
      </c>
      <c r="R24" s="396"/>
      <c r="S24" s="396"/>
      <c r="T24" s="396"/>
      <c r="U24" s="396"/>
      <c r="V24" s="397"/>
      <c r="W24" s="465"/>
      <c r="X24" s="456"/>
      <c r="Y24" s="457"/>
      <c r="Z24" s="392" t="s">
        <v>172</v>
      </c>
      <c r="AA24" s="393"/>
      <c r="AB24" s="393"/>
      <c r="AC24" s="393"/>
      <c r="AD24" s="393"/>
      <c r="AE24" s="393"/>
      <c r="AF24" s="393"/>
      <c r="AG24" s="394"/>
      <c r="AH24" s="395">
        <v>1539</v>
      </c>
      <c r="AI24" s="396"/>
      <c r="AJ24" s="396"/>
      <c r="AK24" s="396"/>
      <c r="AL24" s="397"/>
      <c r="AM24" s="395">
        <v>4841694</v>
      </c>
      <c r="AN24" s="396"/>
      <c r="AO24" s="396"/>
      <c r="AP24" s="396"/>
      <c r="AQ24" s="396"/>
      <c r="AR24" s="397"/>
      <c r="AS24" s="395">
        <v>3146</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70134810</v>
      </c>
      <c r="BO24" s="420"/>
      <c r="BP24" s="420"/>
      <c r="BQ24" s="420"/>
      <c r="BR24" s="420"/>
      <c r="BS24" s="420"/>
      <c r="BT24" s="420"/>
      <c r="BU24" s="421"/>
      <c r="BV24" s="419">
        <v>75916167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174</v>
      </c>
      <c r="F25" s="393"/>
      <c r="G25" s="393"/>
      <c r="H25" s="393"/>
      <c r="I25" s="393"/>
      <c r="J25" s="393"/>
      <c r="K25" s="394"/>
      <c r="L25" s="395">
        <v>2</v>
      </c>
      <c r="M25" s="396"/>
      <c r="N25" s="396"/>
      <c r="O25" s="396"/>
      <c r="P25" s="397"/>
      <c r="Q25" s="395">
        <v>7292</v>
      </c>
      <c r="R25" s="396"/>
      <c r="S25" s="396"/>
      <c r="T25" s="396"/>
      <c r="U25" s="396"/>
      <c r="V25" s="397"/>
      <c r="W25" s="465"/>
      <c r="X25" s="456"/>
      <c r="Y25" s="457"/>
      <c r="Z25" s="392" t="s">
        <v>175</v>
      </c>
      <c r="AA25" s="393"/>
      <c r="AB25" s="393"/>
      <c r="AC25" s="393"/>
      <c r="AD25" s="393"/>
      <c r="AE25" s="393"/>
      <c r="AF25" s="393"/>
      <c r="AG25" s="394"/>
      <c r="AH25" s="395" t="s">
        <v>176</v>
      </c>
      <c r="AI25" s="396"/>
      <c r="AJ25" s="396"/>
      <c r="AK25" s="396"/>
      <c r="AL25" s="397"/>
      <c r="AM25" s="395" t="s">
        <v>130</v>
      </c>
      <c r="AN25" s="396"/>
      <c r="AO25" s="396"/>
      <c r="AP25" s="396"/>
      <c r="AQ25" s="396"/>
      <c r="AR25" s="397"/>
      <c r="AS25" s="395" t="s">
        <v>176</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16175980</v>
      </c>
      <c r="BO25" s="415"/>
      <c r="BP25" s="415"/>
      <c r="BQ25" s="415"/>
      <c r="BR25" s="415"/>
      <c r="BS25" s="415"/>
      <c r="BT25" s="415"/>
      <c r="BU25" s="416"/>
      <c r="BV25" s="414">
        <v>18731834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6307</v>
      </c>
      <c r="R26" s="396"/>
      <c r="S26" s="396"/>
      <c r="T26" s="396"/>
      <c r="U26" s="396"/>
      <c r="V26" s="397"/>
      <c r="W26" s="465"/>
      <c r="X26" s="456"/>
      <c r="Y26" s="457"/>
      <c r="Z26" s="392" t="s">
        <v>179</v>
      </c>
      <c r="AA26" s="430"/>
      <c r="AB26" s="430"/>
      <c r="AC26" s="430"/>
      <c r="AD26" s="430"/>
      <c r="AE26" s="430"/>
      <c r="AF26" s="430"/>
      <c r="AG26" s="431"/>
      <c r="AH26" s="395">
        <v>99</v>
      </c>
      <c r="AI26" s="396"/>
      <c r="AJ26" s="396"/>
      <c r="AK26" s="396"/>
      <c r="AL26" s="397"/>
      <c r="AM26" s="395">
        <v>283536</v>
      </c>
      <c r="AN26" s="396"/>
      <c r="AO26" s="396"/>
      <c r="AP26" s="396"/>
      <c r="AQ26" s="396"/>
      <c r="AR26" s="397"/>
      <c r="AS26" s="395">
        <v>2864</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130</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181</v>
      </c>
      <c r="F27" s="393"/>
      <c r="G27" s="393"/>
      <c r="H27" s="393"/>
      <c r="I27" s="393"/>
      <c r="J27" s="393"/>
      <c r="K27" s="394"/>
      <c r="L27" s="395">
        <v>1</v>
      </c>
      <c r="M27" s="396"/>
      <c r="N27" s="396"/>
      <c r="O27" s="396"/>
      <c r="P27" s="397"/>
      <c r="Q27" s="395">
        <v>5294</v>
      </c>
      <c r="R27" s="396"/>
      <c r="S27" s="396"/>
      <c r="T27" s="396"/>
      <c r="U27" s="396"/>
      <c r="V27" s="397"/>
      <c r="W27" s="465"/>
      <c r="X27" s="456"/>
      <c r="Y27" s="457"/>
      <c r="Z27" s="392" t="s">
        <v>182</v>
      </c>
      <c r="AA27" s="393"/>
      <c r="AB27" s="393"/>
      <c r="AC27" s="393"/>
      <c r="AD27" s="393"/>
      <c r="AE27" s="393"/>
      <c r="AF27" s="393"/>
      <c r="AG27" s="394"/>
      <c r="AH27" s="395">
        <v>19</v>
      </c>
      <c r="AI27" s="396"/>
      <c r="AJ27" s="396"/>
      <c r="AK27" s="396"/>
      <c r="AL27" s="397"/>
      <c r="AM27" s="395">
        <v>74940</v>
      </c>
      <c r="AN27" s="396"/>
      <c r="AO27" s="396"/>
      <c r="AP27" s="396"/>
      <c r="AQ27" s="396"/>
      <c r="AR27" s="397"/>
      <c r="AS27" s="395">
        <v>3944</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t="s">
        <v>184</v>
      </c>
      <c r="BO27" s="423"/>
      <c r="BP27" s="423"/>
      <c r="BQ27" s="423"/>
      <c r="BR27" s="423"/>
      <c r="BS27" s="423"/>
      <c r="BT27" s="423"/>
      <c r="BU27" s="424"/>
      <c r="BV27" s="422" t="s">
        <v>130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4684</v>
      </c>
      <c r="R28" s="396"/>
      <c r="S28" s="396"/>
      <c r="T28" s="396"/>
      <c r="U28" s="396"/>
      <c r="V28" s="397"/>
      <c r="W28" s="465"/>
      <c r="X28" s="456"/>
      <c r="Y28" s="457"/>
      <c r="Z28" s="392" t="s">
        <v>186</v>
      </c>
      <c r="AA28" s="393"/>
      <c r="AB28" s="393"/>
      <c r="AC28" s="393"/>
      <c r="AD28" s="393"/>
      <c r="AE28" s="393"/>
      <c r="AF28" s="393"/>
      <c r="AG28" s="394"/>
      <c r="AH28" s="395" t="s">
        <v>184</v>
      </c>
      <c r="AI28" s="396"/>
      <c r="AJ28" s="396"/>
      <c r="AK28" s="396"/>
      <c r="AL28" s="397"/>
      <c r="AM28" s="395" t="s">
        <v>130</v>
      </c>
      <c r="AN28" s="396"/>
      <c r="AO28" s="396"/>
      <c r="AP28" s="396"/>
      <c r="AQ28" s="396"/>
      <c r="AR28" s="397"/>
      <c r="AS28" s="395" t="s">
        <v>184</v>
      </c>
      <c r="AT28" s="396"/>
      <c r="AU28" s="396"/>
      <c r="AV28" s="396"/>
      <c r="AW28" s="396"/>
      <c r="AX28" s="398"/>
      <c r="AY28" s="402" t="s">
        <v>187</v>
      </c>
      <c r="AZ28" s="403"/>
      <c r="BA28" s="403"/>
      <c r="BB28" s="404"/>
      <c r="BC28" s="411" t="s">
        <v>49</v>
      </c>
      <c r="BD28" s="412"/>
      <c r="BE28" s="412"/>
      <c r="BF28" s="412"/>
      <c r="BG28" s="412"/>
      <c r="BH28" s="412"/>
      <c r="BI28" s="412"/>
      <c r="BJ28" s="412"/>
      <c r="BK28" s="412"/>
      <c r="BL28" s="412"/>
      <c r="BM28" s="413"/>
      <c r="BN28" s="414">
        <v>7598599</v>
      </c>
      <c r="BO28" s="415"/>
      <c r="BP28" s="415"/>
      <c r="BQ28" s="415"/>
      <c r="BR28" s="415"/>
      <c r="BS28" s="415"/>
      <c r="BT28" s="415"/>
      <c r="BU28" s="416"/>
      <c r="BV28" s="414">
        <v>8682355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30</v>
      </c>
      <c r="M29" s="396"/>
      <c r="N29" s="396"/>
      <c r="O29" s="396"/>
      <c r="P29" s="397"/>
      <c r="Q29" s="395">
        <v>4408</v>
      </c>
      <c r="R29" s="396"/>
      <c r="S29" s="396"/>
      <c r="T29" s="396"/>
      <c r="U29" s="396"/>
      <c r="V29" s="397"/>
      <c r="W29" s="466"/>
      <c r="X29" s="467"/>
      <c r="Y29" s="468"/>
      <c r="Z29" s="392" t="s">
        <v>189</v>
      </c>
      <c r="AA29" s="393"/>
      <c r="AB29" s="393"/>
      <c r="AC29" s="393"/>
      <c r="AD29" s="393"/>
      <c r="AE29" s="393"/>
      <c r="AF29" s="393"/>
      <c r="AG29" s="394"/>
      <c r="AH29" s="395">
        <v>1558</v>
      </c>
      <c r="AI29" s="396"/>
      <c r="AJ29" s="396"/>
      <c r="AK29" s="396"/>
      <c r="AL29" s="397"/>
      <c r="AM29" s="395">
        <v>4916634</v>
      </c>
      <c r="AN29" s="396"/>
      <c r="AO29" s="396"/>
      <c r="AP29" s="396"/>
      <c r="AQ29" s="396"/>
      <c r="AR29" s="397"/>
      <c r="AS29" s="395">
        <v>3156</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44025</v>
      </c>
      <c r="BO29" s="420"/>
      <c r="BP29" s="420"/>
      <c r="BQ29" s="420"/>
      <c r="BR29" s="420"/>
      <c r="BS29" s="420"/>
      <c r="BT29" s="420"/>
      <c r="BU29" s="421"/>
      <c r="BV29" s="419">
        <v>139028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98.4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7107116</v>
      </c>
      <c r="BO30" s="423"/>
      <c r="BP30" s="423"/>
      <c r="BQ30" s="423"/>
      <c r="BR30" s="423"/>
      <c r="BS30" s="423"/>
      <c r="BT30" s="423"/>
      <c r="BU30" s="424"/>
      <c r="BV30" s="422">
        <v>7161583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上越市国民健康保険特別会計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上越市病院事業会計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上越地域消防事務組合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上越勤労者福祉サービスセンター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上越市診療所特別会計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上越市ガス事業会計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上越広域伝染病院組合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マリーナ上越</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上越市介護保険特別会計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上越市水道事業会計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新潟県市町村総合事務組合
　【一般会計】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リフレ上越山里振興</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上越市後期高齢者医療特別会計</v>
      </c>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IF('各会計、関係団体の財政状況及び健全化判断比率'!B35="","",'各会計、関係団体の財政状況及び健全化判断比率'!B35)</f>
        <v>上越市工業用水道事業会計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新潟県市町村総合事務組合
　【職員退職手当支給事業特別会計】</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雪だるま財団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10</v>
      </c>
      <c r="AN38" s="367"/>
      <c r="AO38" s="368" t="str">
        <f>IF('各会計、関係団体の財政状況及び健全化判断比率'!B36="","",'各会計、関係団体の財政状況及び健全化判断比率'!B36)</f>
        <v>上越市下水道事業会計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新潟県市町村総合事務組合
　【消防団員等公務災害補償事業特別会計】</v>
      </c>
      <c r="BZ38" s="368"/>
      <c r="CA38" s="368"/>
      <c r="CB38" s="368"/>
      <c r="CC38" s="368"/>
      <c r="CD38" s="368"/>
      <c r="CE38" s="368"/>
      <c r="CF38" s="368"/>
      <c r="CG38" s="368"/>
      <c r="CH38" s="368"/>
      <c r="CI38" s="368"/>
      <c r="CJ38" s="368"/>
      <c r="CK38" s="368"/>
      <c r="CL38" s="368"/>
      <c r="CM38" s="368"/>
      <c r="CN38" s="181"/>
      <c r="CO38" s="367">
        <f t="shared" si="3"/>
        <v>25</v>
      </c>
      <c r="CP38" s="367"/>
      <c r="CQ38" s="368" t="str">
        <f>IF('各会計、関係団体の財政状況及び健全化判断比率'!BS11="","",'各会計、関係団体の財政状況及び健全化判断比率'!BS11)</f>
        <v>東頸バス</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新潟県市町村総合事務組合
　【消防賞じゅつ金支給事業特別会計】</v>
      </c>
      <c r="BZ39" s="368"/>
      <c r="CA39" s="368"/>
      <c r="CB39" s="368"/>
      <c r="CC39" s="368"/>
      <c r="CD39" s="368"/>
      <c r="CE39" s="368"/>
      <c r="CF39" s="368"/>
      <c r="CG39" s="368"/>
      <c r="CH39" s="368"/>
      <c r="CI39" s="368"/>
      <c r="CJ39" s="368"/>
      <c r="CK39" s="368"/>
      <c r="CL39" s="368"/>
      <c r="CM39" s="368"/>
      <c r="CN39" s="181"/>
      <c r="CO39" s="367">
        <f t="shared" si="3"/>
        <v>26</v>
      </c>
      <c r="CP39" s="367"/>
      <c r="CQ39" s="368" t="str">
        <f>IF('各会計、関係団体の財政状況及び健全化判断比率'!BS12="","",'各会計、関係団体の財政状況及び健全化判断比率'!BS12)</f>
        <v>浦川原農業振興公社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新潟県市町村総合事務組合
　【非常勤職員公務災害補償等特別会計】</v>
      </c>
      <c r="BZ40" s="368"/>
      <c r="CA40" s="368"/>
      <c r="CB40" s="368"/>
      <c r="CC40" s="368"/>
      <c r="CD40" s="368"/>
      <c r="CE40" s="368"/>
      <c r="CF40" s="368"/>
      <c r="CG40" s="368"/>
      <c r="CH40" s="368"/>
      <c r="CI40" s="368"/>
      <c r="CJ40" s="368"/>
      <c r="CK40" s="368"/>
      <c r="CL40" s="368"/>
      <c r="CM40" s="368"/>
      <c r="CN40" s="181"/>
      <c r="CO40" s="367">
        <f t="shared" si="3"/>
        <v>27</v>
      </c>
      <c r="CP40" s="367"/>
      <c r="CQ40" s="368" t="str">
        <f>IF('各会計、関係団体の財政状況及び健全化判断比率'!BS13="","",'各会計、関係団体の財政状況及び健全化判断比率'!BS13)</f>
        <v>大島農業振興公社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新潟県市町村総合事務組合
　【交通災害共済事業特別会計】</v>
      </c>
      <c r="BZ41" s="368"/>
      <c r="CA41" s="368"/>
      <c r="CB41" s="368"/>
      <c r="CC41" s="368"/>
      <c r="CD41" s="368"/>
      <c r="CE41" s="368"/>
      <c r="CF41" s="368"/>
      <c r="CG41" s="368"/>
      <c r="CH41" s="368"/>
      <c r="CI41" s="368"/>
      <c r="CJ41" s="368"/>
      <c r="CK41" s="368"/>
      <c r="CL41" s="368"/>
      <c r="CM41" s="368"/>
      <c r="CN41" s="181"/>
      <c r="CO41" s="367">
        <f t="shared" si="3"/>
        <v>28</v>
      </c>
      <c r="CP41" s="367"/>
      <c r="CQ41" s="368" t="str">
        <f>IF('各会計、関係団体の財政状況及び健全化判断比率'!BS14="","",'各会計、関係団体の財政状況及び健全化判断比率'!BS14)</f>
        <v>やまざくら</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新潟県後期高齢者医療広域連合
　【一般会計】</v>
      </c>
      <c r="BZ42" s="368"/>
      <c r="CA42" s="368"/>
      <c r="CB42" s="368"/>
      <c r="CC42" s="368"/>
      <c r="CD42" s="368"/>
      <c r="CE42" s="368"/>
      <c r="CF42" s="368"/>
      <c r="CG42" s="368"/>
      <c r="CH42" s="368"/>
      <c r="CI42" s="368"/>
      <c r="CJ42" s="368"/>
      <c r="CK42" s="368"/>
      <c r="CL42" s="368"/>
      <c r="CM42" s="368"/>
      <c r="CN42" s="181"/>
      <c r="CO42" s="367">
        <f t="shared" si="3"/>
        <v>29</v>
      </c>
      <c r="CP42" s="367"/>
      <c r="CQ42" s="368" t="str">
        <f>IF('各会計、関係団体の財政状況及び健全化判断比率'!BS15="","",'各会計、関係団体の財政状況及び健全化判断比率'!BS15)</f>
        <v>牧農林業振興公社</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新潟県後期高齢者医療広域連合
　【後期高齢者医療特別会計】</v>
      </c>
      <c r="BZ43" s="368"/>
      <c r="CA43" s="368"/>
      <c r="CB43" s="368"/>
      <c r="CC43" s="368"/>
      <c r="CD43" s="368"/>
      <c r="CE43" s="368"/>
      <c r="CF43" s="368"/>
      <c r="CG43" s="368"/>
      <c r="CH43" s="368"/>
      <c r="CI43" s="368"/>
      <c r="CJ43" s="368"/>
      <c r="CK43" s="368"/>
      <c r="CL43" s="368"/>
      <c r="CM43" s="368"/>
      <c r="CN43" s="181"/>
      <c r="CO43" s="367">
        <f t="shared" si="3"/>
        <v>30</v>
      </c>
      <c r="CP43" s="367"/>
      <c r="CQ43" s="368" t="str">
        <f>IF('各会計、関係団体の財政状況及び健全化判断比率'!BS16="","",'各会計、関係団体の財政状況及び健全化判断比率'!BS16)</f>
        <v>みなもとの郷</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NWxPeXUoCHtmuFfR9ho3YA6M2twWjdgc7rIgo5w2Piup8Oty/dRDbh+sw3/ZCbUZbgLsZEkk32/77EWI8CNdRQ==" saltValue="9bQarT5bkYgfSCx5tpEeK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574</v>
      </c>
      <c r="D34" s="1151"/>
      <c r="E34" s="1152"/>
      <c r="F34" s="32">
        <v>17.7</v>
      </c>
      <c r="G34" s="33">
        <v>19</v>
      </c>
      <c r="H34" s="33">
        <v>19.04</v>
      </c>
      <c r="I34" s="33">
        <v>18.850000000000001</v>
      </c>
      <c r="J34" s="34">
        <v>19.93</v>
      </c>
      <c r="K34" s="22"/>
      <c r="L34" s="22"/>
      <c r="M34" s="22"/>
      <c r="N34" s="22"/>
      <c r="O34" s="22"/>
      <c r="P34" s="22"/>
    </row>
    <row r="35" spans="1:16" ht="39" customHeight="1" x14ac:dyDescent="0.15">
      <c r="A35" s="22"/>
      <c r="B35" s="35"/>
      <c r="C35" s="1145" t="s">
        <v>575</v>
      </c>
      <c r="D35" s="1146"/>
      <c r="E35" s="1147"/>
      <c r="F35" s="36">
        <v>5.33</v>
      </c>
      <c r="G35" s="37">
        <v>6.8</v>
      </c>
      <c r="H35" s="37">
        <v>7.61</v>
      </c>
      <c r="I35" s="37">
        <v>8.0299999999999994</v>
      </c>
      <c r="J35" s="38">
        <v>9.77</v>
      </c>
      <c r="K35" s="22"/>
      <c r="L35" s="22"/>
      <c r="M35" s="22"/>
      <c r="N35" s="22"/>
      <c r="O35" s="22"/>
      <c r="P35" s="22"/>
    </row>
    <row r="36" spans="1:16" ht="39" customHeight="1" x14ac:dyDescent="0.15">
      <c r="A36" s="22"/>
      <c r="B36" s="35"/>
      <c r="C36" s="1145" t="s">
        <v>576</v>
      </c>
      <c r="D36" s="1146"/>
      <c r="E36" s="1147"/>
      <c r="F36" s="36">
        <v>4.88</v>
      </c>
      <c r="G36" s="37">
        <v>5.22</v>
      </c>
      <c r="H36" s="37">
        <v>4.83</v>
      </c>
      <c r="I36" s="37">
        <v>5.45</v>
      </c>
      <c r="J36" s="38">
        <v>5.77</v>
      </c>
      <c r="K36" s="22"/>
      <c r="L36" s="22"/>
      <c r="M36" s="22"/>
      <c r="N36" s="22"/>
      <c r="O36" s="22"/>
      <c r="P36" s="22"/>
    </row>
    <row r="37" spans="1:16" ht="39" customHeight="1" x14ac:dyDescent="0.15">
      <c r="A37" s="22"/>
      <c r="B37" s="35"/>
      <c r="C37" s="1145" t="s">
        <v>577</v>
      </c>
      <c r="D37" s="1146"/>
      <c r="E37" s="1147"/>
      <c r="F37" s="36">
        <v>2.66</v>
      </c>
      <c r="G37" s="37">
        <v>2.56</v>
      </c>
      <c r="H37" s="37">
        <v>2.1800000000000002</v>
      </c>
      <c r="I37" s="37">
        <v>1.89</v>
      </c>
      <c r="J37" s="38">
        <v>1.33</v>
      </c>
      <c r="K37" s="22"/>
      <c r="L37" s="22"/>
      <c r="M37" s="22"/>
      <c r="N37" s="22"/>
      <c r="O37" s="22"/>
      <c r="P37" s="22"/>
    </row>
    <row r="38" spans="1:16" ht="39" customHeight="1" x14ac:dyDescent="0.15">
      <c r="A38" s="22"/>
      <c r="B38" s="35"/>
      <c r="C38" s="1145" t="s">
        <v>578</v>
      </c>
      <c r="D38" s="1146"/>
      <c r="E38" s="1147"/>
      <c r="F38" s="36">
        <v>0.34</v>
      </c>
      <c r="G38" s="37">
        <v>0.16</v>
      </c>
      <c r="H38" s="37">
        <v>0.56000000000000005</v>
      </c>
      <c r="I38" s="37">
        <v>0.14000000000000001</v>
      </c>
      <c r="J38" s="38">
        <v>0.79</v>
      </c>
      <c r="K38" s="22"/>
      <c r="L38" s="22"/>
      <c r="M38" s="22"/>
      <c r="N38" s="22"/>
      <c r="O38" s="22"/>
      <c r="P38" s="22"/>
    </row>
    <row r="39" spans="1:16" ht="39" customHeight="1" x14ac:dyDescent="0.15">
      <c r="A39" s="22"/>
      <c r="B39" s="35"/>
      <c r="C39" s="1145" t="s">
        <v>579</v>
      </c>
      <c r="D39" s="1146"/>
      <c r="E39" s="1147"/>
      <c r="F39" s="36" t="s">
        <v>526</v>
      </c>
      <c r="G39" s="37" t="s">
        <v>526</v>
      </c>
      <c r="H39" s="37">
        <v>0.33</v>
      </c>
      <c r="I39" s="37">
        <v>0.27</v>
      </c>
      <c r="J39" s="38">
        <v>0.36</v>
      </c>
      <c r="K39" s="22"/>
      <c r="L39" s="22"/>
      <c r="M39" s="22"/>
      <c r="N39" s="22"/>
      <c r="O39" s="22"/>
      <c r="P39" s="22"/>
    </row>
    <row r="40" spans="1:16" ht="39" customHeight="1" x14ac:dyDescent="0.15">
      <c r="A40" s="22"/>
      <c r="B40" s="35"/>
      <c r="C40" s="1145" t="s">
        <v>580</v>
      </c>
      <c r="D40" s="1146"/>
      <c r="E40" s="1147"/>
      <c r="F40" s="36">
        <v>0.17</v>
      </c>
      <c r="G40" s="37">
        <v>0.17</v>
      </c>
      <c r="H40" s="37">
        <v>0.18</v>
      </c>
      <c r="I40" s="37">
        <v>0.18</v>
      </c>
      <c r="J40" s="38">
        <v>0.2</v>
      </c>
      <c r="K40" s="22"/>
      <c r="L40" s="22"/>
      <c r="M40" s="22"/>
      <c r="N40" s="22"/>
      <c r="O40" s="22"/>
      <c r="P40" s="22"/>
    </row>
    <row r="41" spans="1:16" ht="39" customHeight="1" x14ac:dyDescent="0.15">
      <c r="A41" s="22"/>
      <c r="B41" s="35"/>
      <c r="C41" s="1145" t="s">
        <v>581</v>
      </c>
      <c r="D41" s="1146"/>
      <c r="E41" s="1147"/>
      <c r="F41" s="36">
        <v>0.01</v>
      </c>
      <c r="G41" s="37">
        <v>0</v>
      </c>
      <c r="H41" s="37">
        <v>0</v>
      </c>
      <c r="I41" s="37">
        <v>0.06</v>
      </c>
      <c r="J41" s="38">
        <v>0.06</v>
      </c>
      <c r="K41" s="22"/>
      <c r="L41" s="22"/>
      <c r="M41" s="22"/>
      <c r="N41" s="22"/>
      <c r="O41" s="22"/>
      <c r="P41" s="22"/>
    </row>
    <row r="42" spans="1:16" ht="39" customHeight="1" x14ac:dyDescent="0.15">
      <c r="A42" s="22"/>
      <c r="B42" s="39"/>
      <c r="C42" s="1145" t="s">
        <v>582</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583</v>
      </c>
      <c r="D43" s="1149"/>
      <c r="E43" s="1150"/>
      <c r="F43" s="41">
        <v>0.63</v>
      </c>
      <c r="G43" s="42">
        <v>0.42</v>
      </c>
      <c r="H43" s="42">
        <v>0.24</v>
      </c>
      <c r="I43" s="42">
        <v>0.18</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W2RS2tj+hG0MSZ8YTMWdsXRAwmVgq8fsKb87qYfk8OpZvqayiIRV8BZXrFWspGyuCCkDtAWNh7JSWzwbOhDJw==" saltValue="e6M31hDHhIzdccYaoEnR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K43" sqref="K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11723</v>
      </c>
      <c r="L45" s="60">
        <v>11674</v>
      </c>
      <c r="M45" s="60">
        <v>11878</v>
      </c>
      <c r="N45" s="60">
        <v>12164</v>
      </c>
      <c r="O45" s="61">
        <v>13709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14</v>
      </c>
      <c r="F48" s="1155"/>
      <c r="G48" s="1155"/>
      <c r="H48" s="1155"/>
      <c r="I48" s="1155"/>
      <c r="J48" s="1156"/>
      <c r="K48" s="63">
        <v>4264</v>
      </c>
      <c r="L48" s="64">
        <v>4510</v>
      </c>
      <c r="M48" s="64">
        <v>3882</v>
      </c>
      <c r="N48" s="64">
        <v>4005</v>
      </c>
      <c r="O48" s="65">
        <v>4148</v>
      </c>
      <c r="P48" s="48"/>
      <c r="Q48" s="48"/>
      <c r="R48" s="48"/>
      <c r="S48" s="48"/>
      <c r="T48" s="48"/>
      <c r="U48" s="48"/>
    </row>
    <row r="49" spans="1:21" ht="30.75" customHeight="1" x14ac:dyDescent="0.15">
      <c r="A49" s="48"/>
      <c r="B49" s="1178"/>
      <c r="C49" s="1179"/>
      <c r="D49" s="62"/>
      <c r="E49" s="1155" t="s">
        <v>15</v>
      </c>
      <c r="F49" s="1155"/>
      <c r="G49" s="1155"/>
      <c r="H49" s="1155"/>
      <c r="I49" s="1155"/>
      <c r="J49" s="1156"/>
      <c r="K49" s="63">
        <v>137</v>
      </c>
      <c r="L49" s="64">
        <v>165</v>
      </c>
      <c r="M49" s="64">
        <v>185</v>
      </c>
      <c r="N49" s="64">
        <v>197</v>
      </c>
      <c r="O49" s="65">
        <v>205</v>
      </c>
      <c r="P49" s="48"/>
      <c r="Q49" s="48"/>
      <c r="R49" s="48"/>
      <c r="S49" s="48"/>
      <c r="T49" s="48"/>
      <c r="U49" s="48"/>
    </row>
    <row r="50" spans="1:21" ht="30.75" customHeight="1" x14ac:dyDescent="0.15">
      <c r="A50" s="48"/>
      <c r="B50" s="1178"/>
      <c r="C50" s="1179"/>
      <c r="D50" s="62"/>
      <c r="E50" s="1155" t="s">
        <v>16</v>
      </c>
      <c r="F50" s="1155"/>
      <c r="G50" s="1155"/>
      <c r="H50" s="1155"/>
      <c r="I50" s="1155"/>
      <c r="J50" s="1156"/>
      <c r="K50" s="63">
        <v>284</v>
      </c>
      <c r="L50" s="64">
        <v>241</v>
      </c>
      <c r="M50" s="64">
        <v>221</v>
      </c>
      <c r="N50" s="64">
        <v>113</v>
      </c>
      <c r="O50" s="65">
        <v>95</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v>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10923</v>
      </c>
      <c r="L52" s="64">
        <v>11129</v>
      </c>
      <c r="M52" s="64">
        <v>11252</v>
      </c>
      <c r="N52" s="64">
        <v>11826</v>
      </c>
      <c r="O52" s="65">
        <v>11563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5485</v>
      </c>
      <c r="L53" s="69">
        <v>5461</v>
      </c>
      <c r="M53" s="69">
        <v>4914</v>
      </c>
      <c r="N53" s="69">
        <v>4653</v>
      </c>
      <c r="O53" s="70">
        <v>6595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8vSluJxV/EwbJAzjXban7qIxzXKO10l4C7amyvfcfoWEKvq8bY/38K7jhfHMITN19yxnVABmYR41q9Top9z5Q==" saltValue="k9Rh8RLvSBAjM+fst3J/Q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567</v>
      </c>
      <c r="J40" s="103" t="s">
        <v>568</v>
      </c>
      <c r="K40" s="103" t="s">
        <v>569</v>
      </c>
      <c r="L40" s="103" t="s">
        <v>570</v>
      </c>
      <c r="M40" s="104" t="s">
        <v>571</v>
      </c>
    </row>
    <row r="41" spans="2:13" ht="27.75" customHeight="1" x14ac:dyDescent="0.15">
      <c r="B41" s="1196" t="s">
        <v>31</v>
      </c>
      <c r="C41" s="1197"/>
      <c r="D41" s="105"/>
      <c r="E41" s="1198" t="s">
        <v>32</v>
      </c>
      <c r="F41" s="1198"/>
      <c r="G41" s="1198"/>
      <c r="H41" s="1199"/>
      <c r="I41" s="355">
        <v>128754</v>
      </c>
      <c r="J41" s="356">
        <v>129975</v>
      </c>
      <c r="K41" s="356">
        <v>124896</v>
      </c>
      <c r="L41" s="356">
        <v>120105</v>
      </c>
      <c r="M41" s="357">
        <v>112670</v>
      </c>
    </row>
    <row r="42" spans="2:13" ht="27.75" customHeight="1" x14ac:dyDescent="0.15">
      <c r="B42" s="1186"/>
      <c r="C42" s="1187"/>
      <c r="D42" s="106"/>
      <c r="E42" s="1190" t="s">
        <v>33</v>
      </c>
      <c r="F42" s="1190"/>
      <c r="G42" s="1190"/>
      <c r="H42" s="1191"/>
      <c r="I42" s="358">
        <v>808</v>
      </c>
      <c r="J42" s="359">
        <v>745</v>
      </c>
      <c r="K42" s="359">
        <v>399</v>
      </c>
      <c r="L42" s="359">
        <v>304</v>
      </c>
      <c r="M42" s="360">
        <v>227</v>
      </c>
    </row>
    <row r="43" spans="2:13" ht="27.75" customHeight="1" x14ac:dyDescent="0.15">
      <c r="B43" s="1186"/>
      <c r="C43" s="1187"/>
      <c r="D43" s="106"/>
      <c r="E43" s="1190" t="s">
        <v>34</v>
      </c>
      <c r="F43" s="1190"/>
      <c r="G43" s="1190"/>
      <c r="H43" s="1191"/>
      <c r="I43" s="358">
        <v>66155</v>
      </c>
      <c r="J43" s="359">
        <v>66634</v>
      </c>
      <c r="K43" s="359">
        <v>63462</v>
      </c>
      <c r="L43" s="359">
        <v>59857</v>
      </c>
      <c r="M43" s="360">
        <v>56227</v>
      </c>
    </row>
    <row r="44" spans="2:13" ht="27.75" customHeight="1" x14ac:dyDescent="0.15">
      <c r="B44" s="1186"/>
      <c r="C44" s="1187"/>
      <c r="D44" s="106"/>
      <c r="E44" s="1190" t="s">
        <v>35</v>
      </c>
      <c r="F44" s="1190"/>
      <c r="G44" s="1190"/>
      <c r="H44" s="1191"/>
      <c r="I44" s="358">
        <v>795</v>
      </c>
      <c r="J44" s="359">
        <v>864</v>
      </c>
      <c r="K44" s="359">
        <v>772</v>
      </c>
      <c r="L44" s="359">
        <v>657</v>
      </c>
      <c r="M44" s="360">
        <v>461</v>
      </c>
    </row>
    <row r="45" spans="2:13" ht="27.75" customHeight="1" x14ac:dyDescent="0.15">
      <c r="B45" s="1186"/>
      <c r="C45" s="1187"/>
      <c r="D45" s="106"/>
      <c r="E45" s="1190" t="s">
        <v>36</v>
      </c>
      <c r="F45" s="1190"/>
      <c r="G45" s="1190"/>
      <c r="H45" s="1191"/>
      <c r="I45" s="358">
        <v>11769</v>
      </c>
      <c r="J45" s="359">
        <v>11718</v>
      </c>
      <c r="K45" s="359">
        <v>11851</v>
      </c>
      <c r="L45" s="359">
        <v>11880</v>
      </c>
      <c r="M45" s="360">
        <v>12014</v>
      </c>
    </row>
    <row r="46" spans="2:13" ht="27.75" customHeight="1" x14ac:dyDescent="0.15">
      <c r="B46" s="1186"/>
      <c r="C46" s="1187"/>
      <c r="D46" s="107"/>
      <c r="E46" s="1190" t="s">
        <v>37</v>
      </c>
      <c r="F46" s="1190"/>
      <c r="G46" s="1190"/>
      <c r="H46" s="1191"/>
      <c r="I46" s="358">
        <v>57</v>
      </c>
      <c r="J46" s="359">
        <v>16</v>
      </c>
      <c r="K46" s="359">
        <v>40</v>
      </c>
      <c r="L46" s="359">
        <v>11</v>
      </c>
      <c r="M46" s="360">
        <v>27</v>
      </c>
    </row>
    <row r="47" spans="2:13" ht="27.75" customHeight="1" x14ac:dyDescent="0.15">
      <c r="B47" s="1186"/>
      <c r="C47" s="1187"/>
      <c r="D47" s="108"/>
      <c r="E47" s="1200" t="s">
        <v>38</v>
      </c>
      <c r="F47" s="1201"/>
      <c r="G47" s="1201"/>
      <c r="H47" s="1202"/>
      <c r="I47" s="358" t="s">
        <v>526</v>
      </c>
      <c r="J47" s="359" t="s">
        <v>526</v>
      </c>
      <c r="K47" s="359" t="s">
        <v>526</v>
      </c>
      <c r="L47" s="359" t="s">
        <v>526</v>
      </c>
      <c r="M47" s="360" t="s">
        <v>526</v>
      </c>
    </row>
    <row r="48" spans="2:13" ht="27.75" customHeight="1" x14ac:dyDescent="0.15">
      <c r="B48" s="1186"/>
      <c r="C48" s="1187"/>
      <c r="D48" s="106"/>
      <c r="E48" s="1190" t="s">
        <v>39</v>
      </c>
      <c r="F48" s="1190"/>
      <c r="G48" s="1190"/>
      <c r="H48" s="1191"/>
      <c r="I48" s="358" t="s">
        <v>526</v>
      </c>
      <c r="J48" s="359" t="s">
        <v>526</v>
      </c>
      <c r="K48" s="359" t="s">
        <v>526</v>
      </c>
      <c r="L48" s="359" t="s">
        <v>526</v>
      </c>
      <c r="M48" s="360" t="s">
        <v>526</v>
      </c>
    </row>
    <row r="49" spans="2:13" ht="27.75" customHeight="1" x14ac:dyDescent="0.15">
      <c r="B49" s="1188"/>
      <c r="C49" s="1189"/>
      <c r="D49" s="106"/>
      <c r="E49" s="1190" t="s">
        <v>40</v>
      </c>
      <c r="F49" s="1190"/>
      <c r="G49" s="1190"/>
      <c r="H49" s="1191"/>
      <c r="I49" s="358" t="s">
        <v>526</v>
      </c>
      <c r="J49" s="359" t="s">
        <v>526</v>
      </c>
      <c r="K49" s="359" t="s">
        <v>526</v>
      </c>
      <c r="L49" s="359" t="s">
        <v>526</v>
      </c>
      <c r="M49" s="360" t="s">
        <v>526</v>
      </c>
    </row>
    <row r="50" spans="2:13" ht="27.75" customHeight="1" x14ac:dyDescent="0.15">
      <c r="B50" s="1184" t="s">
        <v>41</v>
      </c>
      <c r="C50" s="1185"/>
      <c r="D50" s="109"/>
      <c r="E50" s="1190" t="s">
        <v>42</v>
      </c>
      <c r="F50" s="1190"/>
      <c r="G50" s="1190"/>
      <c r="H50" s="1191"/>
      <c r="I50" s="358">
        <v>15397</v>
      </c>
      <c r="J50" s="359">
        <v>15163</v>
      </c>
      <c r="K50" s="359">
        <v>13481</v>
      </c>
      <c r="L50" s="359">
        <v>13659</v>
      </c>
      <c r="M50" s="360">
        <v>12419</v>
      </c>
    </row>
    <row r="51" spans="2:13" ht="27.75" customHeight="1" x14ac:dyDescent="0.15">
      <c r="B51" s="1186"/>
      <c r="C51" s="1187"/>
      <c r="D51" s="106"/>
      <c r="E51" s="1190" t="s">
        <v>43</v>
      </c>
      <c r="F51" s="1190"/>
      <c r="G51" s="1190"/>
      <c r="H51" s="1191"/>
      <c r="I51" s="358">
        <v>16835</v>
      </c>
      <c r="J51" s="359">
        <v>15869</v>
      </c>
      <c r="K51" s="359">
        <v>15238</v>
      </c>
      <c r="L51" s="359">
        <v>14403</v>
      </c>
      <c r="M51" s="360">
        <v>13723</v>
      </c>
    </row>
    <row r="52" spans="2:13" ht="27.75" customHeight="1" x14ac:dyDescent="0.15">
      <c r="B52" s="1188"/>
      <c r="C52" s="1189"/>
      <c r="D52" s="106"/>
      <c r="E52" s="1190" t="s">
        <v>44</v>
      </c>
      <c r="F52" s="1190"/>
      <c r="G52" s="1190"/>
      <c r="H52" s="1191"/>
      <c r="I52" s="358">
        <v>136438</v>
      </c>
      <c r="J52" s="359">
        <v>136838</v>
      </c>
      <c r="K52" s="359">
        <v>134875</v>
      </c>
      <c r="L52" s="359">
        <v>131540</v>
      </c>
      <c r="M52" s="360">
        <v>126130</v>
      </c>
    </row>
    <row r="53" spans="2:13" ht="27.75" customHeight="1" thickBot="1" x14ac:dyDescent="0.2">
      <c r="B53" s="1192" t="s">
        <v>45</v>
      </c>
      <c r="C53" s="1193"/>
      <c r="D53" s="110"/>
      <c r="E53" s="1194" t="s">
        <v>46</v>
      </c>
      <c r="F53" s="1194"/>
      <c r="G53" s="1194"/>
      <c r="H53" s="1195"/>
      <c r="I53" s="361">
        <v>39667</v>
      </c>
      <c r="J53" s="362">
        <v>42084</v>
      </c>
      <c r="K53" s="362">
        <v>37825</v>
      </c>
      <c r="L53" s="362">
        <v>33210</v>
      </c>
      <c r="M53" s="363">
        <v>29354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aSkzGg9WLJoYQk2PTACaWotEjft7FbIbyLRVw8cgM1uDBKWa9mc2KHp7oY41IRgRVXpPA3PaBEOH/osoCj4ehg==" saltValue="ZRqduxB6cRhQvtySHOXy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49</v>
      </c>
      <c r="D55" s="1211"/>
      <c r="E55" s="1212"/>
      <c r="F55" s="122">
        <v>8833</v>
      </c>
      <c r="G55" s="122">
        <v>8682</v>
      </c>
      <c r="H55" s="123">
        <v>7599</v>
      </c>
    </row>
    <row r="56" spans="2:8" ht="52.5" customHeight="1" x14ac:dyDescent="0.15">
      <c r="B56" s="124"/>
      <c r="C56" s="1213" t="s">
        <v>50</v>
      </c>
      <c r="D56" s="1213"/>
      <c r="E56" s="1214"/>
      <c r="F56" s="125">
        <v>28</v>
      </c>
      <c r="G56" s="125">
        <v>139</v>
      </c>
      <c r="H56" s="126">
        <v>44</v>
      </c>
    </row>
    <row r="57" spans="2:8" ht="53.25" customHeight="1" x14ac:dyDescent="0.15">
      <c r="B57" s="124"/>
      <c r="C57" s="1215" t="s">
        <v>51</v>
      </c>
      <c r="D57" s="1215"/>
      <c r="E57" s="1216"/>
      <c r="F57" s="127">
        <v>7340</v>
      </c>
      <c r="G57" s="127">
        <v>7162</v>
      </c>
      <c r="H57" s="128">
        <v>7107</v>
      </c>
    </row>
    <row r="58" spans="2:8" ht="45.75" customHeight="1" x14ac:dyDescent="0.15">
      <c r="B58" s="129"/>
      <c r="C58" s="1203" t="s">
        <v>618</v>
      </c>
      <c r="D58" s="1204"/>
      <c r="E58" s="1205"/>
      <c r="F58" s="130">
        <v>4000</v>
      </c>
      <c r="G58" s="130">
        <v>4000</v>
      </c>
      <c r="H58" s="131">
        <v>4000</v>
      </c>
    </row>
    <row r="59" spans="2:8" ht="45.75" customHeight="1" x14ac:dyDescent="0.15">
      <c r="B59" s="129"/>
      <c r="C59" s="1203" t="s">
        <v>619</v>
      </c>
      <c r="D59" s="1204"/>
      <c r="E59" s="1205"/>
      <c r="F59" s="130">
        <v>2277</v>
      </c>
      <c r="G59" s="130">
        <v>2277</v>
      </c>
      <c r="H59" s="131">
        <v>2277</v>
      </c>
    </row>
    <row r="60" spans="2:8" ht="45.75" customHeight="1" x14ac:dyDescent="0.15">
      <c r="B60" s="129"/>
      <c r="C60" s="1203" t="s">
        <v>620</v>
      </c>
      <c r="D60" s="1204"/>
      <c r="E60" s="1205"/>
      <c r="F60" s="130">
        <v>446</v>
      </c>
      <c r="G60" s="130">
        <v>449</v>
      </c>
      <c r="H60" s="131">
        <v>451</v>
      </c>
    </row>
    <row r="61" spans="2:8" ht="45.75" customHeight="1" x14ac:dyDescent="0.15">
      <c r="B61" s="129"/>
      <c r="C61" s="1203" t="s">
        <v>621</v>
      </c>
      <c r="D61" s="1204"/>
      <c r="E61" s="1205"/>
      <c r="F61" s="130">
        <v>1589</v>
      </c>
      <c r="G61" s="130">
        <v>156</v>
      </c>
      <c r="H61" s="131">
        <v>155</v>
      </c>
    </row>
    <row r="62" spans="2:8" ht="45.75" customHeight="1" thickBot="1" x14ac:dyDescent="0.2">
      <c r="B62" s="132"/>
      <c r="C62" s="1206" t="s">
        <v>622</v>
      </c>
      <c r="D62" s="1207"/>
      <c r="E62" s="1208"/>
      <c r="F62" s="133">
        <v>0</v>
      </c>
      <c r="G62" s="133">
        <v>0</v>
      </c>
      <c r="H62" s="134">
        <v>93</v>
      </c>
    </row>
    <row r="63" spans="2:8" ht="52.5" customHeight="1" thickBot="1" x14ac:dyDescent="0.2">
      <c r="B63" s="135"/>
      <c r="C63" s="1209" t="s">
        <v>52</v>
      </c>
      <c r="D63" s="1209"/>
      <c r="E63" s="1210"/>
      <c r="F63" s="136">
        <v>16200</v>
      </c>
      <c r="G63" s="136">
        <v>15983</v>
      </c>
      <c r="H63" s="137">
        <v>14750</v>
      </c>
    </row>
    <row r="64" spans="2:8" x14ac:dyDescent="0.15"/>
  </sheetData>
  <sheetProtection algorithmName="SHA-512" hashValue="nD5Fz43cq7+1JGtFxPT5pBcZqTtN72aNDQAx8qfUJj8cThY6mr8UZdMpbmDJDMozhWmAnV01H7Ix4N+I5xQNUQ==" saltValue="pT2SNM+3KIoepRwIOwAG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564</v>
      </c>
      <c r="G2" s="151"/>
      <c r="H2" s="152"/>
    </row>
    <row r="3" spans="1:8" x14ac:dyDescent="0.15">
      <c r="A3" s="148" t="s">
        <v>557</v>
      </c>
      <c r="B3" s="153"/>
      <c r="C3" s="154"/>
      <c r="D3" s="155">
        <v>54992</v>
      </c>
      <c r="E3" s="156"/>
      <c r="F3" s="157">
        <v>45022</v>
      </c>
      <c r="G3" s="158"/>
      <c r="H3" s="159"/>
    </row>
    <row r="4" spans="1:8" x14ac:dyDescent="0.15">
      <c r="A4" s="160"/>
      <c r="B4" s="161"/>
      <c r="C4" s="162"/>
      <c r="D4" s="163">
        <v>27821</v>
      </c>
      <c r="E4" s="164"/>
      <c r="F4" s="165">
        <v>25247</v>
      </c>
      <c r="G4" s="166"/>
      <c r="H4" s="167"/>
    </row>
    <row r="5" spans="1:8" x14ac:dyDescent="0.15">
      <c r="A5" s="148" t="s">
        <v>559</v>
      </c>
      <c r="B5" s="153"/>
      <c r="C5" s="154"/>
      <c r="D5" s="155">
        <v>57152</v>
      </c>
      <c r="E5" s="156"/>
      <c r="F5" s="157">
        <v>46035</v>
      </c>
      <c r="G5" s="158"/>
      <c r="H5" s="159"/>
    </row>
    <row r="6" spans="1:8" x14ac:dyDescent="0.15">
      <c r="A6" s="160"/>
      <c r="B6" s="161"/>
      <c r="C6" s="162"/>
      <c r="D6" s="163">
        <v>30483</v>
      </c>
      <c r="E6" s="164"/>
      <c r="F6" s="165">
        <v>25158</v>
      </c>
      <c r="G6" s="166"/>
      <c r="H6" s="167"/>
    </row>
    <row r="7" spans="1:8" x14ac:dyDescent="0.15">
      <c r="A7" s="148" t="s">
        <v>560</v>
      </c>
      <c r="B7" s="153"/>
      <c r="C7" s="154"/>
      <c r="D7" s="155">
        <v>40360</v>
      </c>
      <c r="E7" s="156"/>
      <c r="F7" s="157">
        <v>43261</v>
      </c>
      <c r="G7" s="158"/>
      <c r="H7" s="159"/>
    </row>
    <row r="8" spans="1:8" x14ac:dyDescent="0.15">
      <c r="A8" s="160"/>
      <c r="B8" s="161"/>
      <c r="C8" s="162"/>
      <c r="D8" s="163">
        <v>18139</v>
      </c>
      <c r="E8" s="164"/>
      <c r="F8" s="165">
        <v>24721</v>
      </c>
      <c r="G8" s="166"/>
      <c r="H8" s="167"/>
    </row>
    <row r="9" spans="1:8" x14ac:dyDescent="0.15">
      <c r="A9" s="148" t="s">
        <v>561</v>
      </c>
      <c r="B9" s="153"/>
      <c r="C9" s="154"/>
      <c r="D9" s="155">
        <v>49884</v>
      </c>
      <c r="E9" s="156"/>
      <c r="F9" s="157">
        <v>40626</v>
      </c>
      <c r="G9" s="158"/>
      <c r="H9" s="159"/>
    </row>
    <row r="10" spans="1:8" x14ac:dyDescent="0.15">
      <c r="A10" s="160"/>
      <c r="B10" s="161"/>
      <c r="C10" s="162"/>
      <c r="D10" s="163">
        <v>21956</v>
      </c>
      <c r="E10" s="164"/>
      <c r="F10" s="165">
        <v>24279</v>
      </c>
      <c r="G10" s="166"/>
      <c r="H10" s="167"/>
    </row>
    <row r="11" spans="1:8" x14ac:dyDescent="0.15">
      <c r="A11" s="148" t="s">
        <v>562</v>
      </c>
      <c r="B11" s="153"/>
      <c r="C11" s="154"/>
      <c r="D11" s="155">
        <v>44813</v>
      </c>
      <c r="E11" s="156"/>
      <c r="F11" s="157">
        <v>46133</v>
      </c>
      <c r="G11" s="158"/>
      <c r="H11" s="159"/>
    </row>
    <row r="12" spans="1:8" x14ac:dyDescent="0.15">
      <c r="A12" s="160"/>
      <c r="B12" s="161"/>
      <c r="C12" s="168"/>
      <c r="D12" s="163">
        <v>14838</v>
      </c>
      <c r="E12" s="164"/>
      <c r="F12" s="165">
        <v>27280</v>
      </c>
      <c r="G12" s="166"/>
      <c r="H12" s="167"/>
    </row>
    <row r="13" spans="1:8" x14ac:dyDescent="0.15">
      <c r="A13" s="148"/>
      <c r="B13" s="153"/>
      <c r="C13" s="169"/>
      <c r="D13" s="170">
        <v>49440</v>
      </c>
      <c r="E13" s="171"/>
      <c r="F13" s="172">
        <v>44215</v>
      </c>
      <c r="G13" s="173"/>
      <c r="H13" s="159"/>
    </row>
    <row r="14" spans="1:8" x14ac:dyDescent="0.15">
      <c r="A14" s="160"/>
      <c r="B14" s="161"/>
      <c r="C14" s="162"/>
      <c r="D14" s="163">
        <v>22647</v>
      </c>
      <c r="E14" s="164"/>
      <c r="F14" s="165">
        <v>25337</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5.45</v>
      </c>
      <c r="C19" s="174">
        <f>ROUND(VALUE(SUBSTITUTE(実質収支比率等に係る経年分析!G$48,"▲","-")),2)</f>
        <v>6.81</v>
      </c>
      <c r="D19" s="174">
        <f>ROUND(VALUE(SUBSTITUTE(実質収支比率等に係る経年分析!H$48,"▲","-")),2)</f>
        <v>7.61</v>
      </c>
      <c r="E19" s="174">
        <f>ROUND(VALUE(SUBSTITUTE(実質収支比率等に係る経年分析!I$48,"▲","-")),2)</f>
        <v>8.0399999999999991</v>
      </c>
      <c r="F19" s="174">
        <f>ROUND(VALUE(SUBSTITUTE(実質収支比率等に係る経年分析!J$48,"▲","-")),2)</f>
        <v>9.7799999999999994</v>
      </c>
    </row>
    <row r="20" spans="1:11" x14ac:dyDescent="0.15">
      <c r="A20" s="174" t="s">
        <v>56</v>
      </c>
      <c r="B20" s="174">
        <f>ROUND(VALUE(SUBSTITUTE(実質収支比率等に係る経年分析!F$47,"▲","-")),2)</f>
        <v>18.489999999999998</v>
      </c>
      <c r="C20" s="174">
        <f>ROUND(VALUE(SUBSTITUTE(実質収支比率等に係る経年分析!G$47,"▲","-")),2)</f>
        <v>17.97</v>
      </c>
      <c r="D20" s="174">
        <f>ROUND(VALUE(SUBSTITUTE(実質収支比率等に係る経年分析!H$47,"▲","-")),2)</f>
        <v>15.46</v>
      </c>
      <c r="E20" s="174">
        <f>ROUND(VALUE(SUBSTITUTE(実質収支比率等に係る経年分析!I$47,"▲","-")),2)</f>
        <v>14.58</v>
      </c>
      <c r="F20" s="174">
        <f>ROUND(VALUE(SUBSTITUTE(実質収支比率等に係る経年分析!J$47,"▲","-")),2)</f>
        <v>13.04</v>
      </c>
    </row>
    <row r="21" spans="1:11" x14ac:dyDescent="0.15">
      <c r="A21" s="174" t="s">
        <v>57</v>
      </c>
      <c r="B21" s="174">
        <f>IF(ISNUMBER(VALUE(SUBSTITUTE(実質収支比率等に係る経年分析!F$49,"▲","-"))),ROUND(VALUE(SUBSTITUTE(実質収支比率等に係る経年分析!F$49,"▲","-")),2),NA())</f>
        <v>-0.44</v>
      </c>
      <c r="C21" s="174">
        <f>IF(ISNUMBER(VALUE(SUBSTITUTE(実質収支比率等に係る経年分析!G$49,"▲","-"))),ROUND(VALUE(SUBSTITUTE(実質収支比率等に係る経年分析!G$49,"▲","-")),2),NA())</f>
        <v>0.68</v>
      </c>
      <c r="D21" s="174">
        <f>IF(ISNUMBER(VALUE(SUBSTITUTE(実質収支比率等に係る経年分析!H$49,"▲","-"))),ROUND(VALUE(SUBSTITUTE(実質収支比率等に係る経年分析!H$49,"▲","-")),2),NA())</f>
        <v>1.31</v>
      </c>
      <c r="E21" s="174">
        <f>IF(ISNUMBER(VALUE(SUBSTITUTE(実質収支比率等に係る経年分析!I$49,"▲","-"))),ROUND(VALUE(SUBSTITUTE(実質収支比率等に係る経年分析!I$49,"▲","-")),2),NA())</f>
        <v>1.92</v>
      </c>
      <c r="F21" s="174">
        <f>IF(ISNUMBER(VALUE(SUBSTITUTE(実質収支比率等に係る経年分析!J$49,"▲","-"))),ROUND(VALUE(SUBSTITUTE(実質収支比率等に係る経年分析!J$49,"▲","-")),2),NA())</f>
        <v>-0.28999999999999998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上越市後期高齢者医療特別会計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上越市工業用水道事業会計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15">
      <c r="A31" s="175" t="str">
        <f>IF(連結実質赤字比率に係る赤字・黒字の構成分析!C$39="",NA(),連結実質赤字比率に係る赤字・黒字の構成分析!C$39)</f>
        <v>上越市下水道事業会計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0.36</v>
      </c>
    </row>
    <row r="32" spans="1:11" x14ac:dyDescent="0.15">
      <c r="A32" s="175" t="str">
        <f>IF(連結実質赤字比率に係る赤字・黒字の構成分析!C$38="",NA(),連結実質赤字比率に係る赤字・黒字の構成分析!C$38)</f>
        <v>上越市介護保険特別会計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0.56000000000000005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0.79</v>
      </c>
    </row>
    <row r="33" spans="1:16" x14ac:dyDescent="0.15">
      <c r="A33" s="175" t="str">
        <f>IF(連結実質赤字比率に係る赤字・黒字の構成分析!C$37="",NA(),連結実質赤字比率に係る赤字・黒字の構成分析!C$37)</f>
        <v>上越市病院事業会計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2.66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2.56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2.1800000000000002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1.33</v>
      </c>
    </row>
    <row r="34" spans="1:16" x14ac:dyDescent="0.15">
      <c r="A34" s="175" t="str">
        <f>IF(連結実質赤字比率に係る赤字・黒字の構成分析!C$36="",NA(),連結実質赤字比率に係る赤字・黒字の構成分析!C$36)</f>
        <v>上越市ガス事業会計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5.77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5.33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8.0299999999999994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9.77</v>
      </c>
    </row>
    <row r="36" spans="1:16" x14ac:dyDescent="0.15">
      <c r="A36" s="175" t="str">
        <f>IF(連結実質赤字比率に係る赤字・黒字の構成分析!C$34="",NA(),連結実質赤字比率に係る赤字・黒字の構成分析!C$34)</f>
        <v>上越市水道事業会計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18.850000000000001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19.93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10923</v>
      </c>
      <c r="E42" s="176"/>
      <c r="F42" s="176"/>
      <c r="G42" s="176">
        <f>'実質公債費比率（分子）の構造'!L$52</f>
        <v>11129</v>
      </c>
      <c r="H42" s="176"/>
      <c r="I42" s="176"/>
      <c r="J42" s="176">
        <f>'実質公債費比率（分子）の構造'!M$52</f>
        <v>11252</v>
      </c>
      <c r="K42" s="176"/>
      <c r="L42" s="176"/>
      <c r="M42" s="176">
        <f>'実質公債費比率（分子）の構造'!N$52</f>
        <v>11826</v>
      </c>
      <c r="N42" s="176"/>
      <c r="O42" s="176"/>
      <c r="P42" s="176">
        <f>'実質公債費比率（分子）の構造'!O$52</f>
        <v>11563</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66</v>
      </c>
      <c r="B44" s="176">
        <f>'実質公債費比率（分子）の構造'!K$50</f>
        <v>284</v>
      </c>
      <c r="C44" s="176"/>
      <c r="D44" s="176"/>
      <c r="E44" s="176">
        <f>'実質公債費比率（分子）の構造'!L$50</f>
        <v>241</v>
      </c>
      <c r="F44" s="176"/>
      <c r="G44" s="176"/>
      <c r="H44" s="176">
        <f>'実質公債費比率（分子）の構造'!M$50</f>
        <v>221</v>
      </c>
      <c r="I44" s="176"/>
      <c r="J44" s="176"/>
      <c r="K44" s="176">
        <f>'実質公債費比率（分子）の構造'!N$50</f>
        <v>113</v>
      </c>
      <c r="L44" s="176"/>
      <c r="M44" s="176"/>
      <c r="N44" s="176">
        <f>'実質公債費比率（分子）の構造'!O$50</f>
        <v>95</v>
      </c>
      <c r="O44" s="176"/>
      <c r="P44" s="176"/>
    </row>
    <row r="45" spans="1:16" x14ac:dyDescent="0.15">
      <c r="A45" s="176" t="s">
        <v>67</v>
      </c>
      <c r="B45" s="176">
        <f>'実質公債費比率（分子）の構造'!K$49</f>
        <v>137</v>
      </c>
      <c r="C45" s="176"/>
      <c r="D45" s="176"/>
      <c r="E45" s="176">
        <f>'実質公債費比率（分子）の構造'!L$49</f>
        <v>165</v>
      </c>
      <c r="F45" s="176"/>
      <c r="G45" s="176"/>
      <c r="H45" s="176">
        <f>'実質公債費比率（分子）の構造'!M$49</f>
        <v>185</v>
      </c>
      <c r="I45" s="176"/>
      <c r="J45" s="176"/>
      <c r="K45" s="176">
        <f>'実質公債費比率（分子）の構造'!N$49</f>
        <v>197</v>
      </c>
      <c r="L45" s="176"/>
      <c r="M45" s="176"/>
      <c r="N45" s="176">
        <f>'実質公債費比率（分子）の構造'!O$49</f>
        <v>205</v>
      </c>
      <c r="O45" s="176"/>
      <c r="P45" s="176"/>
    </row>
    <row r="46" spans="1:16" x14ac:dyDescent="0.15">
      <c r="A46" s="176" t="s">
        <v>68</v>
      </c>
      <c r="B46" s="176">
        <f>'実質公債費比率（分子）の構造'!K$48</f>
        <v>4264</v>
      </c>
      <c r="C46" s="176"/>
      <c r="D46" s="176"/>
      <c r="E46" s="176">
        <f>'実質公債費比率（分子）の構造'!L$48</f>
        <v>4510</v>
      </c>
      <c r="F46" s="176"/>
      <c r="G46" s="176"/>
      <c r="H46" s="176">
        <f>'実質公債費比率（分子）の構造'!M$48</f>
        <v>3882</v>
      </c>
      <c r="I46" s="176"/>
      <c r="J46" s="176"/>
      <c r="K46" s="176">
        <f>'実質公債費比率（分子）の構造'!N$48</f>
        <v>4005</v>
      </c>
      <c r="L46" s="176"/>
      <c r="M46" s="176"/>
      <c r="N46" s="176">
        <f>'実質公債費比率（分子）の構造'!O$48</f>
        <v>4148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11723</v>
      </c>
      <c r="C49" s="176"/>
      <c r="D49" s="176"/>
      <c r="E49" s="176">
        <f>'実質公債費比率（分子）の構造'!L$45</f>
        <v>11674</v>
      </c>
      <c r="F49" s="176"/>
      <c r="G49" s="176"/>
      <c r="H49" s="176">
        <f>'実質公債費比率（分子）の構造'!M$45</f>
        <v>11878</v>
      </c>
      <c r="I49" s="176"/>
      <c r="J49" s="176"/>
      <c r="K49" s="176">
        <f>'実質公債費比率（分子）の構造'!N$45</f>
        <v>12164</v>
      </c>
      <c r="L49" s="176"/>
      <c r="M49" s="176"/>
      <c r="N49" s="176">
        <f>'実質公債費比率（分子）の構造'!O$45</f>
        <v>13709</v>
      </c>
      <c r="O49" s="176"/>
      <c r="P49" s="176"/>
    </row>
    <row r="50" spans="1:16" x14ac:dyDescent="0.15">
      <c r="A50" s="176" t="s">
        <v>72</v>
      </c>
      <c r="B50" s="176" t="e">
        <f>NA()</f>
        <v>#N/A</v>
      </c>
      <c r="C50" s="176">
        <f>IF(ISNUMBER('実質公債費比率（分子）の構造'!K$53),'実質公債費比率（分子）の構造'!K$53,NA())</f>
        <v>5485</v>
      </c>
      <c r="D50" s="176" t="e">
        <f>NA()</f>
        <v>#N/A</v>
      </c>
      <c r="E50" s="176" t="e">
        <f>NA()</f>
        <v>#N/A</v>
      </c>
      <c r="F50" s="176">
        <f>IF(ISNUMBER('実質公債費比率（分子）の構造'!L$53),'実質公債費比率（分子）の構造'!L$53,NA())</f>
        <v>5461</v>
      </c>
      <c r="G50" s="176" t="e">
        <f>NA()</f>
        <v>#N/A</v>
      </c>
      <c r="H50" s="176" t="e">
        <f>NA()</f>
        <v>#N/A</v>
      </c>
      <c r="I50" s="176">
        <f>IF(ISNUMBER('実質公債費比率（分子）の構造'!M$53),'実質公債費比率（分子）の構造'!M$53,NA())</f>
        <v>4914</v>
      </c>
      <c r="J50" s="176" t="e">
        <f>NA()</f>
        <v>#N/A</v>
      </c>
      <c r="K50" s="176" t="e">
        <f>NA()</f>
        <v>#N/A</v>
      </c>
      <c r="L50" s="176">
        <f>IF(ISNUMBER('実質公債費比率（分子）の構造'!N$53),'実質公債費比率（分子）の構造'!N$53,NA())</f>
        <v>4653</v>
      </c>
      <c r="M50" s="176" t="e">
        <f>NA()</f>
        <v>#N/A</v>
      </c>
      <c r="N50" s="176" t="e">
        <f>NA()</f>
        <v>#N/A</v>
      </c>
      <c r="O50" s="176">
        <f>IF(ISNUMBER('実質公債費比率（分子）の構造'!O$53),'実質公債費比率（分子）の構造'!O$53,NA())</f>
        <v>6595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136438</v>
      </c>
      <c r="E56" s="175"/>
      <c r="F56" s="175"/>
      <c r="G56" s="175">
        <f>'将来負担比率（分子）の構造'!J$52</f>
        <v>136838</v>
      </c>
      <c r="H56" s="175"/>
      <c r="I56" s="175"/>
      <c r="J56" s="175">
        <f>'将来負担比率（分子）の構造'!K$52</f>
        <v>134875</v>
      </c>
      <c r="K56" s="175"/>
      <c r="L56" s="175"/>
      <c r="M56" s="175">
        <f>'将来負担比率（分子）の構造'!L$52</f>
        <v>131540</v>
      </c>
      <c r="N56" s="175"/>
      <c r="O56" s="175"/>
      <c r="P56" s="175">
        <f>'将来負担比率（分子）の構造'!M$52</f>
        <v>126130</v>
      </c>
    </row>
    <row r="57" spans="1:16" x14ac:dyDescent="0.15">
      <c r="A57" s="175" t="s">
        <v>43</v>
      </c>
      <c r="B57" s="175"/>
      <c r="C57" s="175"/>
      <c r="D57" s="175">
        <f>'将来負担比率（分子）の構造'!I$51</f>
        <v>16835</v>
      </c>
      <c r="E57" s="175"/>
      <c r="F57" s="175"/>
      <c r="G57" s="175">
        <f>'将来負担比率（分子）の構造'!J$51</f>
        <v>15869</v>
      </c>
      <c r="H57" s="175"/>
      <c r="I57" s="175"/>
      <c r="J57" s="175">
        <f>'将来負担比率（分子）の構造'!K$51</f>
        <v>15238</v>
      </c>
      <c r="K57" s="175"/>
      <c r="L57" s="175"/>
      <c r="M57" s="175">
        <f>'将来負担比率（分子）の構造'!L$51</f>
        <v>14403</v>
      </c>
      <c r="N57" s="175"/>
      <c r="O57" s="175"/>
      <c r="P57" s="175">
        <f>'将来負担比率（分子）の構造'!M$51</f>
        <v>13723</v>
      </c>
    </row>
    <row r="58" spans="1:16" x14ac:dyDescent="0.15">
      <c r="A58" s="175" t="s">
        <v>42</v>
      </c>
      <c r="B58" s="175"/>
      <c r="C58" s="175"/>
      <c r="D58" s="175">
        <f>'将来負担比率（分子）の構造'!I$50</f>
        <v>15397</v>
      </c>
      <c r="E58" s="175"/>
      <c r="F58" s="175"/>
      <c r="G58" s="175">
        <f>'将来負担比率（分子）の構造'!J$50</f>
        <v>15163</v>
      </c>
      <c r="H58" s="175"/>
      <c r="I58" s="175"/>
      <c r="J58" s="175">
        <f>'将来負担比率（分子）の構造'!K$50</f>
        <v>13481</v>
      </c>
      <c r="K58" s="175"/>
      <c r="L58" s="175"/>
      <c r="M58" s="175">
        <f>'将来負担比率（分子）の構造'!L$50</f>
        <v>13659</v>
      </c>
      <c r="N58" s="175"/>
      <c r="O58" s="175"/>
      <c r="P58" s="175">
        <f>'将来負担比率（分子）の構造'!M$50</f>
        <v>12419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57</v>
      </c>
      <c r="C61" s="175"/>
      <c r="D61" s="175"/>
      <c r="E61" s="175">
        <f>'将来負担比率（分子）の構造'!J$46</f>
        <v>16</v>
      </c>
      <c r="F61" s="175"/>
      <c r="G61" s="175"/>
      <c r="H61" s="175">
        <f>'将来負担比率（分子）の構造'!K$46</f>
        <v>40</v>
      </c>
      <c r="I61" s="175"/>
      <c r="J61" s="175"/>
      <c r="K61" s="175">
        <f>'将来負担比率（分子）の構造'!L$46</f>
        <v>11</v>
      </c>
      <c r="L61" s="175"/>
      <c r="M61" s="175"/>
      <c r="N61" s="175">
        <f>'将来負担比率（分子）の構造'!M$46</f>
        <v>27</v>
      </c>
      <c r="O61" s="175"/>
      <c r="P61" s="175"/>
    </row>
    <row r="62" spans="1:16" x14ac:dyDescent="0.15">
      <c r="A62" s="175" t="s">
        <v>36</v>
      </c>
      <c r="B62" s="175">
        <f>'将来負担比率（分子）の構造'!I$45</f>
        <v>11769</v>
      </c>
      <c r="C62" s="175"/>
      <c r="D62" s="175"/>
      <c r="E62" s="175">
        <f>'将来負担比率（分子）の構造'!J$45</f>
        <v>11718</v>
      </c>
      <c r="F62" s="175"/>
      <c r="G62" s="175"/>
      <c r="H62" s="175">
        <f>'将来負担比率（分子）の構造'!K$45</f>
        <v>11851</v>
      </c>
      <c r="I62" s="175"/>
      <c r="J62" s="175"/>
      <c r="K62" s="175">
        <f>'将来負担比率（分子）の構造'!L$45</f>
        <v>11880</v>
      </c>
      <c r="L62" s="175"/>
      <c r="M62" s="175"/>
      <c r="N62" s="175">
        <f>'将来負担比率（分子）の構造'!M$45</f>
        <v>12014</v>
      </c>
      <c r="O62" s="175"/>
      <c r="P62" s="175"/>
    </row>
    <row r="63" spans="1:16" x14ac:dyDescent="0.15">
      <c r="A63" s="175" t="s">
        <v>35</v>
      </c>
      <c r="B63" s="175">
        <f>'将来負担比率（分子）の構造'!I$44</f>
        <v>795</v>
      </c>
      <c r="C63" s="175"/>
      <c r="D63" s="175"/>
      <c r="E63" s="175">
        <f>'将来負担比率（分子）の構造'!J$44</f>
        <v>864</v>
      </c>
      <c r="F63" s="175"/>
      <c r="G63" s="175"/>
      <c r="H63" s="175">
        <f>'将来負担比率（分子）の構造'!K$44</f>
        <v>772</v>
      </c>
      <c r="I63" s="175"/>
      <c r="J63" s="175"/>
      <c r="K63" s="175">
        <f>'将来負担比率（分子）の構造'!L$44</f>
        <v>657</v>
      </c>
      <c r="L63" s="175"/>
      <c r="M63" s="175"/>
      <c r="N63" s="175">
        <f>'将来負担比率（分子）の構造'!M$44</f>
        <v>461</v>
      </c>
      <c r="O63" s="175"/>
      <c r="P63" s="175"/>
    </row>
    <row r="64" spans="1:16" x14ac:dyDescent="0.15">
      <c r="A64" s="175" t="s">
        <v>34</v>
      </c>
      <c r="B64" s="175">
        <f>'将来負担比率（分子）の構造'!I$43</f>
        <v>66155</v>
      </c>
      <c r="C64" s="175"/>
      <c r="D64" s="175"/>
      <c r="E64" s="175">
        <f>'将来負担比率（分子）の構造'!J$43</f>
        <v>66634</v>
      </c>
      <c r="F64" s="175"/>
      <c r="G64" s="175"/>
      <c r="H64" s="175">
        <f>'将来負担比率（分子）の構造'!K$43</f>
        <v>63462</v>
      </c>
      <c r="I64" s="175"/>
      <c r="J64" s="175"/>
      <c r="K64" s="175">
        <f>'将来負担比率（分子）の構造'!L$43</f>
        <v>59857</v>
      </c>
      <c r="L64" s="175"/>
      <c r="M64" s="175"/>
      <c r="N64" s="175">
        <f>'将来負担比率（分子）の構造'!M$43</f>
        <v>56227</v>
      </c>
      <c r="O64" s="175"/>
      <c r="P64" s="175"/>
    </row>
    <row r="65" spans="1:16" x14ac:dyDescent="0.15">
      <c r="A65" s="175" t="s">
        <v>33</v>
      </c>
      <c r="B65" s="175">
        <f>'将来負担比率（分子）の構造'!I$42</f>
        <v>808</v>
      </c>
      <c r="C65" s="175"/>
      <c r="D65" s="175"/>
      <c r="E65" s="175">
        <f>'将来負担比率（分子）の構造'!J$42</f>
        <v>745</v>
      </c>
      <c r="F65" s="175"/>
      <c r="G65" s="175"/>
      <c r="H65" s="175">
        <f>'将来負担比率（分子）の構造'!K$42</f>
        <v>399</v>
      </c>
      <c r="I65" s="175"/>
      <c r="J65" s="175"/>
      <c r="K65" s="175">
        <f>'将来負担比率（分子）の構造'!L$42</f>
        <v>304</v>
      </c>
      <c r="L65" s="175"/>
      <c r="M65" s="175"/>
      <c r="N65" s="175">
        <f>'将来負担比率（分子）の構造'!M$42</f>
        <v>227</v>
      </c>
      <c r="O65" s="175"/>
      <c r="P65" s="175"/>
    </row>
    <row r="66" spans="1:16" x14ac:dyDescent="0.15">
      <c r="A66" s="175" t="s">
        <v>32</v>
      </c>
      <c r="B66" s="175">
        <f>'将来負担比率（分子）の構造'!I$41</f>
        <v>128754</v>
      </c>
      <c r="C66" s="175"/>
      <c r="D66" s="175"/>
      <c r="E66" s="175">
        <f>'将来負担比率（分子）の構造'!J$41</f>
        <v>129975</v>
      </c>
      <c r="F66" s="175"/>
      <c r="G66" s="175"/>
      <c r="H66" s="175">
        <f>'将来負担比率（分子）の構造'!K$41</f>
        <v>124896</v>
      </c>
      <c r="I66" s="175"/>
      <c r="J66" s="175"/>
      <c r="K66" s="175">
        <f>'将来負担比率（分子）の構造'!L$41</f>
        <v>120105</v>
      </c>
      <c r="L66" s="175"/>
      <c r="M66" s="175"/>
      <c r="N66" s="175">
        <f>'将来負担比率（分子）の構造'!M$41</f>
        <v>112670</v>
      </c>
      <c r="O66" s="175"/>
      <c r="P66" s="175"/>
    </row>
    <row r="67" spans="1:16" x14ac:dyDescent="0.15">
      <c r="A67" s="175" t="s">
        <v>76</v>
      </c>
      <c r="B67" s="175" t="e">
        <f>NA()</f>
        <v>#N/A</v>
      </c>
      <c r="C67" s="175">
        <f>IF(ISNUMBER('将来負担比率（分子）の構造'!I$53), IF('将来負担比率（分子）の構造'!I$53 &lt; 0, 0, '将来負担比率（分子）の構造'!I$53), NA())</f>
        <v>39667</v>
      </c>
      <c r="D67" s="175" t="e">
        <f>NA()</f>
        <v>#N/A</v>
      </c>
      <c r="E67" s="175" t="e">
        <f>NA()</f>
        <v>#N/A</v>
      </c>
      <c r="F67" s="175">
        <f>IF(ISNUMBER('将来負担比率（分子）の構造'!J$53), IF('将来負担比率（分子）の構造'!J$53 &lt; 0, 0, '将来負担比率（分子）の構造'!J$53), NA())</f>
        <v>42084</v>
      </c>
      <c r="G67" s="175" t="e">
        <f>NA()</f>
        <v>#N/A</v>
      </c>
      <c r="H67" s="175" t="e">
        <f>NA()</f>
        <v>#N/A</v>
      </c>
      <c r="I67" s="175">
        <f>IF(ISNUMBER('将来負担比率（分子）の構造'!K$53), IF('将来負担比率（分子）の構造'!K$53 &lt; 0, 0, '将来負担比率（分子）の構造'!K$53), NA())</f>
        <v>37825</v>
      </c>
      <c r="J67" s="175" t="e">
        <f>NA()</f>
        <v>#N/A</v>
      </c>
      <c r="K67" s="175" t="e">
        <f>NA()</f>
        <v>#N/A</v>
      </c>
      <c r="L67" s="175">
        <f>IF(ISNUMBER('将来負担比率（分子）の構造'!L$53), IF('将来負担比率（分子）の構造'!L$53 &lt; 0, 0, '将来負担比率（分子）の構造'!L$53), NA())</f>
        <v>33210</v>
      </c>
      <c r="M67" s="175" t="e">
        <f>NA()</f>
        <v>#N/A</v>
      </c>
      <c r="N67" s="175" t="e">
        <f>NA()</f>
        <v>#N/A</v>
      </c>
      <c r="O67" s="175">
        <f>IF(ISNUMBER('将来負担比率（分子）の構造'!M$53), IF('将来負担比率（分子）の構造'!M$53 &lt; 0, 0, '将来負担比率（分子）の構造'!M$53), NA())</f>
        <v>29354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8833</v>
      </c>
      <c r="C72" s="179">
        <f>基金残高に係る経年分析!G55</f>
        <v>8682</v>
      </c>
      <c r="D72" s="179">
        <f>基金残高に係る経年分析!H55</f>
        <v>7599</v>
      </c>
    </row>
    <row r="73" spans="1:16" x14ac:dyDescent="0.15">
      <c r="A73" s="178" t="s">
        <v>79</v>
      </c>
      <c r="B73" s="179">
        <f>基金残高に係る経年分析!F56</f>
        <v>28</v>
      </c>
      <c r="C73" s="179">
        <f>基金残高に係る経年分析!G56</f>
        <v>139</v>
      </c>
      <c r="D73" s="179">
        <f>基金残高に係る経年分析!H56</f>
        <v>44</v>
      </c>
    </row>
    <row r="74" spans="1:16" x14ac:dyDescent="0.15">
      <c r="A74" s="178" t="s">
        <v>80</v>
      </c>
      <c r="B74" s="179">
        <f>基金残高に係る経年分析!F57</f>
        <v>7340</v>
      </c>
      <c r="C74" s="179">
        <f>基金残高に係る経年分析!G57</f>
        <v>7162</v>
      </c>
      <c r="D74" s="179">
        <f>基金残高に係る経年分析!H57</f>
        <v>7107</v>
      </c>
    </row>
  </sheetData>
  <sheetProtection algorithmName="SHA-512" hashValue="E4TFpi0+CB0P9/86jzMyKCjV+Glu3N4roVTPZuDXc8VdNUXYn9ka7UOQ58mxRqa/g6krEWyezEWxnnmVxLVIVw==" saltValue="M+K/rl4n2Mi1smBfAF+z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31169004</v>
      </c>
      <c r="S5" s="674"/>
      <c r="T5" s="674"/>
      <c r="U5" s="674"/>
      <c r="V5" s="674"/>
      <c r="W5" s="674"/>
      <c r="X5" s="674"/>
      <c r="Y5" s="702"/>
      <c r="Z5" s="716">
        <v>29</v>
      </c>
      <c r="AA5" s="716"/>
      <c r="AB5" s="716"/>
      <c r="AC5" s="716"/>
      <c r="AD5" s="717">
        <v>30089710</v>
      </c>
      <c r="AE5" s="717"/>
      <c r="AF5" s="717"/>
      <c r="AG5" s="717"/>
      <c r="AH5" s="717"/>
      <c r="AI5" s="717"/>
      <c r="AJ5" s="717"/>
      <c r="AK5" s="717"/>
      <c r="AL5" s="703">
        <v>51.8</v>
      </c>
      <c r="AM5" s="686"/>
      <c r="AN5" s="686"/>
      <c r="AO5" s="704"/>
      <c r="AP5" s="676" t="s">
        <v>231</v>
      </c>
      <c r="AQ5" s="677"/>
      <c r="AR5" s="677"/>
      <c r="AS5" s="677"/>
      <c r="AT5" s="677"/>
      <c r="AU5" s="677"/>
      <c r="AV5" s="677"/>
      <c r="AW5" s="677"/>
      <c r="AX5" s="677"/>
      <c r="AY5" s="677"/>
      <c r="AZ5" s="677"/>
      <c r="BA5" s="677"/>
      <c r="BB5" s="677"/>
      <c r="BC5" s="677"/>
      <c r="BD5" s="677"/>
      <c r="BE5" s="677"/>
      <c r="BF5" s="678"/>
      <c r="BG5" s="621">
        <v>30067790</v>
      </c>
      <c r="BH5" s="622"/>
      <c r="BI5" s="622"/>
      <c r="BJ5" s="622"/>
      <c r="BK5" s="622"/>
      <c r="BL5" s="622"/>
      <c r="BM5" s="622"/>
      <c r="BN5" s="623"/>
      <c r="BO5" s="663">
        <v>96.5</v>
      </c>
      <c r="BP5" s="663"/>
      <c r="BQ5" s="663"/>
      <c r="BR5" s="663"/>
      <c r="BS5" s="664">
        <v>745664</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1078236</v>
      </c>
      <c r="S6" s="622"/>
      <c r="T6" s="622"/>
      <c r="U6" s="622"/>
      <c r="V6" s="622"/>
      <c r="W6" s="622"/>
      <c r="X6" s="622"/>
      <c r="Y6" s="623"/>
      <c r="Z6" s="663">
        <v>1</v>
      </c>
      <c r="AA6" s="663"/>
      <c r="AB6" s="663"/>
      <c r="AC6" s="663"/>
      <c r="AD6" s="664">
        <v>1078236</v>
      </c>
      <c r="AE6" s="664"/>
      <c r="AF6" s="664"/>
      <c r="AG6" s="664"/>
      <c r="AH6" s="664"/>
      <c r="AI6" s="664"/>
      <c r="AJ6" s="664"/>
      <c r="AK6" s="664"/>
      <c r="AL6" s="624">
        <v>1.9</v>
      </c>
      <c r="AM6" s="625"/>
      <c r="AN6" s="625"/>
      <c r="AO6" s="665"/>
      <c r="AP6" s="618" t="s">
        <v>236</v>
      </c>
      <c r="AQ6" s="619"/>
      <c r="AR6" s="619"/>
      <c r="AS6" s="619"/>
      <c r="AT6" s="619"/>
      <c r="AU6" s="619"/>
      <c r="AV6" s="619"/>
      <c r="AW6" s="619"/>
      <c r="AX6" s="619"/>
      <c r="AY6" s="619"/>
      <c r="AZ6" s="619"/>
      <c r="BA6" s="619"/>
      <c r="BB6" s="619"/>
      <c r="BC6" s="619"/>
      <c r="BD6" s="619"/>
      <c r="BE6" s="619"/>
      <c r="BF6" s="620"/>
      <c r="BG6" s="621">
        <v>30067790</v>
      </c>
      <c r="BH6" s="622"/>
      <c r="BI6" s="622"/>
      <c r="BJ6" s="622"/>
      <c r="BK6" s="622"/>
      <c r="BL6" s="622"/>
      <c r="BM6" s="622"/>
      <c r="BN6" s="623"/>
      <c r="BO6" s="663">
        <v>96.5</v>
      </c>
      <c r="BP6" s="663"/>
      <c r="BQ6" s="663"/>
      <c r="BR6" s="663"/>
      <c r="BS6" s="664">
        <v>745664</v>
      </c>
      <c r="BT6" s="664"/>
      <c r="BU6" s="664"/>
      <c r="BV6" s="664"/>
      <c r="BW6" s="664"/>
      <c r="BX6" s="664"/>
      <c r="BY6" s="664"/>
      <c r="BZ6" s="664"/>
      <c r="CA6" s="664"/>
      <c r="CB6" s="698"/>
      <c r="CD6" s="676" t="s">
        <v>237</v>
      </c>
      <c r="CE6" s="677"/>
      <c r="CF6" s="677"/>
      <c r="CG6" s="677"/>
      <c r="CH6" s="677"/>
      <c r="CI6" s="677"/>
      <c r="CJ6" s="677"/>
      <c r="CK6" s="677"/>
      <c r="CL6" s="677"/>
      <c r="CM6" s="677"/>
      <c r="CN6" s="677"/>
      <c r="CO6" s="677"/>
      <c r="CP6" s="677"/>
      <c r="CQ6" s="678"/>
      <c r="CR6" s="621">
        <v>421531</v>
      </c>
      <c r="CS6" s="622"/>
      <c r="CT6" s="622"/>
      <c r="CU6" s="622"/>
      <c r="CV6" s="622"/>
      <c r="CW6" s="622"/>
      <c r="CX6" s="622"/>
      <c r="CY6" s="623"/>
      <c r="CZ6" s="703">
        <v>0.4</v>
      </c>
      <c r="DA6" s="686"/>
      <c r="DB6" s="686"/>
      <c r="DC6" s="705"/>
      <c r="DD6" s="627">
        <v>12320</v>
      </c>
      <c r="DE6" s="622"/>
      <c r="DF6" s="622"/>
      <c r="DG6" s="622"/>
      <c r="DH6" s="622"/>
      <c r="DI6" s="622"/>
      <c r="DJ6" s="622"/>
      <c r="DK6" s="622"/>
      <c r="DL6" s="622"/>
      <c r="DM6" s="622"/>
      <c r="DN6" s="622"/>
      <c r="DO6" s="622"/>
      <c r="DP6" s="623"/>
      <c r="DQ6" s="627">
        <v>420731</v>
      </c>
      <c r="DR6" s="622"/>
      <c r="DS6" s="622"/>
      <c r="DT6" s="622"/>
      <c r="DU6" s="622"/>
      <c r="DV6" s="622"/>
      <c r="DW6" s="622"/>
      <c r="DX6" s="622"/>
      <c r="DY6" s="622"/>
      <c r="DZ6" s="622"/>
      <c r="EA6" s="622"/>
      <c r="EB6" s="622"/>
      <c r="EC6" s="662"/>
    </row>
    <row r="7" spans="2:143" ht="11.25" customHeight="1" x14ac:dyDescent="0.15">
      <c r="B7" s="618" t="s">
        <v>238</v>
      </c>
      <c r="C7" s="619"/>
      <c r="D7" s="619"/>
      <c r="E7" s="619"/>
      <c r="F7" s="619"/>
      <c r="G7" s="619"/>
      <c r="H7" s="619"/>
      <c r="I7" s="619"/>
      <c r="J7" s="619"/>
      <c r="K7" s="619"/>
      <c r="L7" s="619"/>
      <c r="M7" s="619"/>
      <c r="N7" s="619"/>
      <c r="O7" s="619"/>
      <c r="P7" s="619"/>
      <c r="Q7" s="620"/>
      <c r="R7" s="621">
        <v>8173</v>
      </c>
      <c r="S7" s="622"/>
      <c r="T7" s="622"/>
      <c r="U7" s="622"/>
      <c r="V7" s="622"/>
      <c r="W7" s="622"/>
      <c r="X7" s="622"/>
      <c r="Y7" s="623"/>
      <c r="Z7" s="663">
        <v>0</v>
      </c>
      <c r="AA7" s="663"/>
      <c r="AB7" s="663"/>
      <c r="AC7" s="663"/>
      <c r="AD7" s="664">
        <v>8173</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12489860</v>
      </c>
      <c r="BH7" s="622"/>
      <c r="BI7" s="622"/>
      <c r="BJ7" s="622"/>
      <c r="BK7" s="622"/>
      <c r="BL7" s="622"/>
      <c r="BM7" s="622"/>
      <c r="BN7" s="623"/>
      <c r="BO7" s="663">
        <v>40.1</v>
      </c>
      <c r="BP7" s="663"/>
      <c r="BQ7" s="663"/>
      <c r="BR7" s="663"/>
      <c r="BS7" s="664">
        <v>745664</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11278163</v>
      </c>
      <c r="CS7" s="622"/>
      <c r="CT7" s="622"/>
      <c r="CU7" s="622"/>
      <c r="CV7" s="622"/>
      <c r="CW7" s="622"/>
      <c r="CX7" s="622"/>
      <c r="CY7" s="623"/>
      <c r="CZ7" s="663">
        <v>11.1</v>
      </c>
      <c r="DA7" s="663"/>
      <c r="DB7" s="663"/>
      <c r="DC7" s="663"/>
      <c r="DD7" s="627">
        <v>437379</v>
      </c>
      <c r="DE7" s="622"/>
      <c r="DF7" s="622"/>
      <c r="DG7" s="622"/>
      <c r="DH7" s="622"/>
      <c r="DI7" s="622"/>
      <c r="DJ7" s="622"/>
      <c r="DK7" s="622"/>
      <c r="DL7" s="622"/>
      <c r="DM7" s="622"/>
      <c r="DN7" s="622"/>
      <c r="DO7" s="622"/>
      <c r="DP7" s="623"/>
      <c r="DQ7" s="627">
        <v>9923821</v>
      </c>
      <c r="DR7" s="622"/>
      <c r="DS7" s="622"/>
      <c r="DT7" s="622"/>
      <c r="DU7" s="622"/>
      <c r="DV7" s="622"/>
      <c r="DW7" s="622"/>
      <c r="DX7" s="622"/>
      <c r="DY7" s="622"/>
      <c r="DZ7" s="622"/>
      <c r="EA7" s="622"/>
      <c r="EB7" s="622"/>
      <c r="EC7" s="662"/>
    </row>
    <row r="8" spans="2:143" ht="11.25" customHeight="1" x14ac:dyDescent="0.15">
      <c r="B8" s="618" t="s">
        <v>241</v>
      </c>
      <c r="C8" s="619"/>
      <c r="D8" s="619"/>
      <c r="E8" s="619"/>
      <c r="F8" s="619"/>
      <c r="G8" s="619"/>
      <c r="H8" s="619"/>
      <c r="I8" s="619"/>
      <c r="J8" s="619"/>
      <c r="K8" s="619"/>
      <c r="L8" s="619"/>
      <c r="M8" s="619"/>
      <c r="N8" s="619"/>
      <c r="O8" s="619"/>
      <c r="P8" s="619"/>
      <c r="Q8" s="620"/>
      <c r="R8" s="621">
        <v>118328</v>
      </c>
      <c r="S8" s="622"/>
      <c r="T8" s="622"/>
      <c r="U8" s="622"/>
      <c r="V8" s="622"/>
      <c r="W8" s="622"/>
      <c r="X8" s="622"/>
      <c r="Y8" s="623"/>
      <c r="Z8" s="663">
        <v>0.1</v>
      </c>
      <c r="AA8" s="663"/>
      <c r="AB8" s="663"/>
      <c r="AC8" s="663"/>
      <c r="AD8" s="664">
        <v>118328</v>
      </c>
      <c r="AE8" s="664"/>
      <c r="AF8" s="664"/>
      <c r="AG8" s="664"/>
      <c r="AH8" s="664"/>
      <c r="AI8" s="664"/>
      <c r="AJ8" s="664"/>
      <c r="AK8" s="664"/>
      <c r="AL8" s="624">
        <v>0.2</v>
      </c>
      <c r="AM8" s="625"/>
      <c r="AN8" s="625"/>
      <c r="AO8" s="665"/>
      <c r="AP8" s="618" t="s">
        <v>242</v>
      </c>
      <c r="AQ8" s="619"/>
      <c r="AR8" s="619"/>
      <c r="AS8" s="619"/>
      <c r="AT8" s="619"/>
      <c r="AU8" s="619"/>
      <c r="AV8" s="619"/>
      <c r="AW8" s="619"/>
      <c r="AX8" s="619"/>
      <c r="AY8" s="619"/>
      <c r="AZ8" s="619"/>
      <c r="BA8" s="619"/>
      <c r="BB8" s="619"/>
      <c r="BC8" s="619"/>
      <c r="BD8" s="619"/>
      <c r="BE8" s="619"/>
      <c r="BF8" s="620"/>
      <c r="BG8" s="621">
        <v>348635</v>
      </c>
      <c r="BH8" s="622"/>
      <c r="BI8" s="622"/>
      <c r="BJ8" s="622"/>
      <c r="BK8" s="622"/>
      <c r="BL8" s="622"/>
      <c r="BM8" s="622"/>
      <c r="BN8" s="623"/>
      <c r="BO8" s="663">
        <v>1.1000000000000001</v>
      </c>
      <c r="BP8" s="663"/>
      <c r="BQ8" s="663"/>
      <c r="BR8" s="663"/>
      <c r="BS8" s="664" t="s">
        <v>243</v>
      </c>
      <c r="BT8" s="664"/>
      <c r="BU8" s="664"/>
      <c r="BV8" s="664"/>
      <c r="BW8" s="664"/>
      <c r="BX8" s="664"/>
      <c r="BY8" s="664"/>
      <c r="BZ8" s="664"/>
      <c r="CA8" s="664"/>
      <c r="CB8" s="698"/>
      <c r="CD8" s="618" t="s">
        <v>244</v>
      </c>
      <c r="CE8" s="619"/>
      <c r="CF8" s="619"/>
      <c r="CG8" s="619"/>
      <c r="CH8" s="619"/>
      <c r="CI8" s="619"/>
      <c r="CJ8" s="619"/>
      <c r="CK8" s="619"/>
      <c r="CL8" s="619"/>
      <c r="CM8" s="619"/>
      <c r="CN8" s="619"/>
      <c r="CO8" s="619"/>
      <c r="CP8" s="619"/>
      <c r="CQ8" s="620"/>
      <c r="CR8" s="621">
        <v>30900707</v>
      </c>
      <c r="CS8" s="622"/>
      <c r="CT8" s="622"/>
      <c r="CU8" s="622"/>
      <c r="CV8" s="622"/>
      <c r="CW8" s="622"/>
      <c r="CX8" s="622"/>
      <c r="CY8" s="623"/>
      <c r="CZ8" s="663">
        <v>30.4</v>
      </c>
      <c r="DA8" s="663"/>
      <c r="DB8" s="663"/>
      <c r="DC8" s="663"/>
      <c r="DD8" s="627">
        <v>451162</v>
      </c>
      <c r="DE8" s="622"/>
      <c r="DF8" s="622"/>
      <c r="DG8" s="622"/>
      <c r="DH8" s="622"/>
      <c r="DI8" s="622"/>
      <c r="DJ8" s="622"/>
      <c r="DK8" s="622"/>
      <c r="DL8" s="622"/>
      <c r="DM8" s="622"/>
      <c r="DN8" s="622"/>
      <c r="DO8" s="622"/>
      <c r="DP8" s="623"/>
      <c r="DQ8" s="627">
        <v>16364814</v>
      </c>
      <c r="DR8" s="622"/>
      <c r="DS8" s="622"/>
      <c r="DT8" s="622"/>
      <c r="DU8" s="622"/>
      <c r="DV8" s="622"/>
      <c r="DW8" s="622"/>
      <c r="DX8" s="622"/>
      <c r="DY8" s="622"/>
      <c r="DZ8" s="622"/>
      <c r="EA8" s="622"/>
      <c r="EB8" s="622"/>
      <c r="EC8" s="662"/>
    </row>
    <row r="9" spans="2:143" ht="11.25" customHeight="1" x14ac:dyDescent="0.15">
      <c r="B9" s="618" t="s">
        <v>245</v>
      </c>
      <c r="C9" s="619"/>
      <c r="D9" s="619"/>
      <c r="E9" s="619"/>
      <c r="F9" s="619"/>
      <c r="G9" s="619"/>
      <c r="H9" s="619"/>
      <c r="I9" s="619"/>
      <c r="J9" s="619"/>
      <c r="K9" s="619"/>
      <c r="L9" s="619"/>
      <c r="M9" s="619"/>
      <c r="N9" s="619"/>
      <c r="O9" s="619"/>
      <c r="P9" s="619"/>
      <c r="Q9" s="620"/>
      <c r="R9" s="621">
        <v>82532</v>
      </c>
      <c r="S9" s="622"/>
      <c r="T9" s="622"/>
      <c r="U9" s="622"/>
      <c r="V9" s="622"/>
      <c r="W9" s="622"/>
      <c r="X9" s="622"/>
      <c r="Y9" s="623"/>
      <c r="Z9" s="663">
        <v>0.1</v>
      </c>
      <c r="AA9" s="663"/>
      <c r="AB9" s="663"/>
      <c r="AC9" s="663"/>
      <c r="AD9" s="664">
        <v>82532</v>
      </c>
      <c r="AE9" s="664"/>
      <c r="AF9" s="664"/>
      <c r="AG9" s="664"/>
      <c r="AH9" s="664"/>
      <c r="AI9" s="664"/>
      <c r="AJ9" s="664"/>
      <c r="AK9" s="664"/>
      <c r="AL9" s="624">
        <v>0.1</v>
      </c>
      <c r="AM9" s="625"/>
      <c r="AN9" s="625"/>
      <c r="AO9" s="665"/>
      <c r="AP9" s="618" t="s">
        <v>246</v>
      </c>
      <c r="AQ9" s="619"/>
      <c r="AR9" s="619"/>
      <c r="AS9" s="619"/>
      <c r="AT9" s="619"/>
      <c r="AU9" s="619"/>
      <c r="AV9" s="619"/>
      <c r="AW9" s="619"/>
      <c r="AX9" s="619"/>
      <c r="AY9" s="619"/>
      <c r="AZ9" s="619"/>
      <c r="BA9" s="619"/>
      <c r="BB9" s="619"/>
      <c r="BC9" s="619"/>
      <c r="BD9" s="619"/>
      <c r="BE9" s="619"/>
      <c r="BF9" s="620"/>
      <c r="BG9" s="621">
        <v>8994840</v>
      </c>
      <c r="BH9" s="622"/>
      <c r="BI9" s="622"/>
      <c r="BJ9" s="622"/>
      <c r="BK9" s="622"/>
      <c r="BL9" s="622"/>
      <c r="BM9" s="622"/>
      <c r="BN9" s="623"/>
      <c r="BO9" s="663">
        <v>28.9</v>
      </c>
      <c r="BP9" s="663"/>
      <c r="BQ9" s="663"/>
      <c r="BR9" s="663"/>
      <c r="BS9" s="664" t="s">
        <v>138</v>
      </c>
      <c r="BT9" s="664"/>
      <c r="BU9" s="664"/>
      <c r="BV9" s="664"/>
      <c r="BW9" s="664"/>
      <c r="BX9" s="664"/>
      <c r="BY9" s="664"/>
      <c r="BZ9" s="664"/>
      <c r="CA9" s="664"/>
      <c r="CB9" s="698"/>
      <c r="CD9" s="618" t="s">
        <v>247</v>
      </c>
      <c r="CE9" s="619"/>
      <c r="CF9" s="619"/>
      <c r="CG9" s="619"/>
      <c r="CH9" s="619"/>
      <c r="CI9" s="619"/>
      <c r="CJ9" s="619"/>
      <c r="CK9" s="619"/>
      <c r="CL9" s="619"/>
      <c r="CM9" s="619"/>
      <c r="CN9" s="619"/>
      <c r="CO9" s="619"/>
      <c r="CP9" s="619"/>
      <c r="CQ9" s="620"/>
      <c r="CR9" s="621">
        <v>7948540</v>
      </c>
      <c r="CS9" s="622"/>
      <c r="CT9" s="622"/>
      <c r="CU9" s="622"/>
      <c r="CV9" s="622"/>
      <c r="CW9" s="622"/>
      <c r="CX9" s="622"/>
      <c r="CY9" s="623"/>
      <c r="CZ9" s="663">
        <v>7.8</v>
      </c>
      <c r="DA9" s="663"/>
      <c r="DB9" s="663"/>
      <c r="DC9" s="663"/>
      <c r="DD9" s="627">
        <v>648075</v>
      </c>
      <c r="DE9" s="622"/>
      <c r="DF9" s="622"/>
      <c r="DG9" s="622"/>
      <c r="DH9" s="622"/>
      <c r="DI9" s="622"/>
      <c r="DJ9" s="622"/>
      <c r="DK9" s="622"/>
      <c r="DL9" s="622"/>
      <c r="DM9" s="622"/>
      <c r="DN9" s="622"/>
      <c r="DO9" s="622"/>
      <c r="DP9" s="623"/>
      <c r="DQ9" s="627">
        <v>5243510</v>
      </c>
      <c r="DR9" s="622"/>
      <c r="DS9" s="622"/>
      <c r="DT9" s="622"/>
      <c r="DU9" s="622"/>
      <c r="DV9" s="622"/>
      <c r="DW9" s="622"/>
      <c r="DX9" s="622"/>
      <c r="DY9" s="622"/>
      <c r="DZ9" s="622"/>
      <c r="EA9" s="622"/>
      <c r="EB9" s="622"/>
      <c r="EC9" s="662"/>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63" t="s">
        <v>243</v>
      </c>
      <c r="AA10" s="663"/>
      <c r="AB10" s="663"/>
      <c r="AC10" s="663"/>
      <c r="AD10" s="664" t="s">
        <v>184</v>
      </c>
      <c r="AE10" s="664"/>
      <c r="AF10" s="664"/>
      <c r="AG10" s="664"/>
      <c r="AH10" s="664"/>
      <c r="AI10" s="664"/>
      <c r="AJ10" s="664"/>
      <c r="AK10" s="664"/>
      <c r="AL10" s="624" t="s">
        <v>138</v>
      </c>
      <c r="AM10" s="625"/>
      <c r="AN10" s="625"/>
      <c r="AO10" s="665"/>
      <c r="AP10" s="618" t="s">
        <v>249</v>
      </c>
      <c r="AQ10" s="619"/>
      <c r="AR10" s="619"/>
      <c r="AS10" s="619"/>
      <c r="AT10" s="619"/>
      <c r="AU10" s="619"/>
      <c r="AV10" s="619"/>
      <c r="AW10" s="619"/>
      <c r="AX10" s="619"/>
      <c r="AY10" s="619"/>
      <c r="AZ10" s="619"/>
      <c r="BA10" s="619"/>
      <c r="BB10" s="619"/>
      <c r="BC10" s="619"/>
      <c r="BD10" s="619"/>
      <c r="BE10" s="619"/>
      <c r="BF10" s="620"/>
      <c r="BG10" s="621">
        <v>551355</v>
      </c>
      <c r="BH10" s="622"/>
      <c r="BI10" s="622"/>
      <c r="BJ10" s="622"/>
      <c r="BK10" s="622"/>
      <c r="BL10" s="622"/>
      <c r="BM10" s="622"/>
      <c r="BN10" s="623"/>
      <c r="BO10" s="663">
        <v>1.8</v>
      </c>
      <c r="BP10" s="663"/>
      <c r="BQ10" s="663"/>
      <c r="BR10" s="663"/>
      <c r="BS10" s="664" t="s">
        <v>243</v>
      </c>
      <c r="BT10" s="664"/>
      <c r="BU10" s="664"/>
      <c r="BV10" s="664"/>
      <c r="BW10" s="664"/>
      <c r="BX10" s="664"/>
      <c r="BY10" s="664"/>
      <c r="BZ10" s="664"/>
      <c r="CA10" s="664"/>
      <c r="CB10" s="698"/>
      <c r="CD10" s="618" t="s">
        <v>250</v>
      </c>
      <c r="CE10" s="619"/>
      <c r="CF10" s="619"/>
      <c r="CG10" s="619"/>
      <c r="CH10" s="619"/>
      <c r="CI10" s="619"/>
      <c r="CJ10" s="619"/>
      <c r="CK10" s="619"/>
      <c r="CL10" s="619"/>
      <c r="CM10" s="619"/>
      <c r="CN10" s="619"/>
      <c r="CO10" s="619"/>
      <c r="CP10" s="619"/>
      <c r="CQ10" s="620"/>
      <c r="CR10" s="621">
        <v>151683</v>
      </c>
      <c r="CS10" s="622"/>
      <c r="CT10" s="622"/>
      <c r="CU10" s="622"/>
      <c r="CV10" s="622"/>
      <c r="CW10" s="622"/>
      <c r="CX10" s="622"/>
      <c r="CY10" s="623"/>
      <c r="CZ10" s="663">
        <v>0.1</v>
      </c>
      <c r="DA10" s="663"/>
      <c r="DB10" s="663"/>
      <c r="DC10" s="663"/>
      <c r="DD10" s="627" t="s">
        <v>243</v>
      </c>
      <c r="DE10" s="622"/>
      <c r="DF10" s="622"/>
      <c r="DG10" s="622"/>
      <c r="DH10" s="622"/>
      <c r="DI10" s="622"/>
      <c r="DJ10" s="622"/>
      <c r="DK10" s="622"/>
      <c r="DL10" s="622"/>
      <c r="DM10" s="622"/>
      <c r="DN10" s="622"/>
      <c r="DO10" s="622"/>
      <c r="DP10" s="623"/>
      <c r="DQ10" s="627">
        <v>93399</v>
      </c>
      <c r="DR10" s="622"/>
      <c r="DS10" s="622"/>
      <c r="DT10" s="622"/>
      <c r="DU10" s="622"/>
      <c r="DV10" s="622"/>
      <c r="DW10" s="622"/>
      <c r="DX10" s="622"/>
      <c r="DY10" s="622"/>
      <c r="DZ10" s="622"/>
      <c r="EA10" s="622"/>
      <c r="EB10" s="622"/>
      <c r="EC10" s="662"/>
    </row>
    <row r="11" spans="2:143" ht="11.25" customHeight="1" x14ac:dyDescent="0.15">
      <c r="B11" s="618" t="s">
        <v>251</v>
      </c>
      <c r="C11" s="619"/>
      <c r="D11" s="619"/>
      <c r="E11" s="619"/>
      <c r="F11" s="619"/>
      <c r="G11" s="619"/>
      <c r="H11" s="619"/>
      <c r="I11" s="619"/>
      <c r="J11" s="619"/>
      <c r="K11" s="619"/>
      <c r="L11" s="619"/>
      <c r="M11" s="619"/>
      <c r="N11" s="619"/>
      <c r="O11" s="619"/>
      <c r="P11" s="619"/>
      <c r="Q11" s="620"/>
      <c r="R11" s="621">
        <v>4868373</v>
      </c>
      <c r="S11" s="622"/>
      <c r="T11" s="622"/>
      <c r="U11" s="622"/>
      <c r="V11" s="622"/>
      <c r="W11" s="622"/>
      <c r="X11" s="622"/>
      <c r="Y11" s="623"/>
      <c r="Z11" s="624">
        <v>4.5</v>
      </c>
      <c r="AA11" s="625"/>
      <c r="AB11" s="625"/>
      <c r="AC11" s="626"/>
      <c r="AD11" s="627">
        <v>4868373</v>
      </c>
      <c r="AE11" s="622"/>
      <c r="AF11" s="622"/>
      <c r="AG11" s="622"/>
      <c r="AH11" s="622"/>
      <c r="AI11" s="622"/>
      <c r="AJ11" s="622"/>
      <c r="AK11" s="623"/>
      <c r="AL11" s="624">
        <v>8.4</v>
      </c>
      <c r="AM11" s="625"/>
      <c r="AN11" s="625"/>
      <c r="AO11" s="665"/>
      <c r="AP11" s="618" t="s">
        <v>252</v>
      </c>
      <c r="AQ11" s="619"/>
      <c r="AR11" s="619"/>
      <c r="AS11" s="619"/>
      <c r="AT11" s="619"/>
      <c r="AU11" s="619"/>
      <c r="AV11" s="619"/>
      <c r="AW11" s="619"/>
      <c r="AX11" s="619"/>
      <c r="AY11" s="619"/>
      <c r="AZ11" s="619"/>
      <c r="BA11" s="619"/>
      <c r="BB11" s="619"/>
      <c r="BC11" s="619"/>
      <c r="BD11" s="619"/>
      <c r="BE11" s="619"/>
      <c r="BF11" s="620"/>
      <c r="BG11" s="621">
        <v>2595030</v>
      </c>
      <c r="BH11" s="622"/>
      <c r="BI11" s="622"/>
      <c r="BJ11" s="622"/>
      <c r="BK11" s="622"/>
      <c r="BL11" s="622"/>
      <c r="BM11" s="622"/>
      <c r="BN11" s="623"/>
      <c r="BO11" s="663">
        <v>8.3000000000000007</v>
      </c>
      <c r="BP11" s="663"/>
      <c r="BQ11" s="663"/>
      <c r="BR11" s="663"/>
      <c r="BS11" s="664">
        <v>745664</v>
      </c>
      <c r="BT11" s="664"/>
      <c r="BU11" s="664"/>
      <c r="BV11" s="664"/>
      <c r="BW11" s="664"/>
      <c r="BX11" s="664"/>
      <c r="BY11" s="664"/>
      <c r="BZ11" s="664"/>
      <c r="CA11" s="664"/>
      <c r="CB11" s="698"/>
      <c r="CD11" s="618" t="s">
        <v>253</v>
      </c>
      <c r="CE11" s="619"/>
      <c r="CF11" s="619"/>
      <c r="CG11" s="619"/>
      <c r="CH11" s="619"/>
      <c r="CI11" s="619"/>
      <c r="CJ11" s="619"/>
      <c r="CK11" s="619"/>
      <c r="CL11" s="619"/>
      <c r="CM11" s="619"/>
      <c r="CN11" s="619"/>
      <c r="CO11" s="619"/>
      <c r="CP11" s="619"/>
      <c r="CQ11" s="620"/>
      <c r="CR11" s="621">
        <v>4813513</v>
      </c>
      <c r="CS11" s="622"/>
      <c r="CT11" s="622"/>
      <c r="CU11" s="622"/>
      <c r="CV11" s="622"/>
      <c r="CW11" s="622"/>
      <c r="CX11" s="622"/>
      <c r="CY11" s="623"/>
      <c r="CZ11" s="663">
        <v>4.7</v>
      </c>
      <c r="DA11" s="663"/>
      <c r="DB11" s="663"/>
      <c r="DC11" s="663"/>
      <c r="DD11" s="627">
        <v>838268</v>
      </c>
      <c r="DE11" s="622"/>
      <c r="DF11" s="622"/>
      <c r="DG11" s="622"/>
      <c r="DH11" s="622"/>
      <c r="DI11" s="622"/>
      <c r="DJ11" s="622"/>
      <c r="DK11" s="622"/>
      <c r="DL11" s="622"/>
      <c r="DM11" s="622"/>
      <c r="DN11" s="622"/>
      <c r="DO11" s="622"/>
      <c r="DP11" s="623"/>
      <c r="DQ11" s="627">
        <v>2620589</v>
      </c>
      <c r="DR11" s="622"/>
      <c r="DS11" s="622"/>
      <c r="DT11" s="622"/>
      <c r="DU11" s="622"/>
      <c r="DV11" s="622"/>
      <c r="DW11" s="622"/>
      <c r="DX11" s="622"/>
      <c r="DY11" s="622"/>
      <c r="DZ11" s="622"/>
      <c r="EA11" s="622"/>
      <c r="EB11" s="622"/>
      <c r="EC11" s="662"/>
    </row>
    <row r="12" spans="2:143" ht="11.25" customHeight="1" x14ac:dyDescent="0.15">
      <c r="B12" s="618" t="s">
        <v>254</v>
      </c>
      <c r="C12" s="619"/>
      <c r="D12" s="619"/>
      <c r="E12" s="619"/>
      <c r="F12" s="619"/>
      <c r="G12" s="619"/>
      <c r="H12" s="619"/>
      <c r="I12" s="619"/>
      <c r="J12" s="619"/>
      <c r="K12" s="619"/>
      <c r="L12" s="619"/>
      <c r="M12" s="619"/>
      <c r="N12" s="619"/>
      <c r="O12" s="619"/>
      <c r="P12" s="619"/>
      <c r="Q12" s="620"/>
      <c r="R12" s="621">
        <v>22263</v>
      </c>
      <c r="S12" s="622"/>
      <c r="T12" s="622"/>
      <c r="U12" s="622"/>
      <c r="V12" s="622"/>
      <c r="W12" s="622"/>
      <c r="X12" s="622"/>
      <c r="Y12" s="623"/>
      <c r="Z12" s="663">
        <v>0</v>
      </c>
      <c r="AA12" s="663"/>
      <c r="AB12" s="663"/>
      <c r="AC12" s="663"/>
      <c r="AD12" s="664">
        <v>22263</v>
      </c>
      <c r="AE12" s="664"/>
      <c r="AF12" s="664"/>
      <c r="AG12" s="664"/>
      <c r="AH12" s="664"/>
      <c r="AI12" s="664"/>
      <c r="AJ12" s="664"/>
      <c r="AK12" s="664"/>
      <c r="AL12" s="624">
        <v>0</v>
      </c>
      <c r="AM12" s="625"/>
      <c r="AN12" s="625"/>
      <c r="AO12" s="665"/>
      <c r="AP12" s="618" t="s">
        <v>255</v>
      </c>
      <c r="AQ12" s="619"/>
      <c r="AR12" s="619"/>
      <c r="AS12" s="619"/>
      <c r="AT12" s="619"/>
      <c r="AU12" s="619"/>
      <c r="AV12" s="619"/>
      <c r="AW12" s="619"/>
      <c r="AX12" s="619"/>
      <c r="AY12" s="619"/>
      <c r="AZ12" s="619"/>
      <c r="BA12" s="619"/>
      <c r="BB12" s="619"/>
      <c r="BC12" s="619"/>
      <c r="BD12" s="619"/>
      <c r="BE12" s="619"/>
      <c r="BF12" s="620"/>
      <c r="BG12" s="621">
        <v>15505619</v>
      </c>
      <c r="BH12" s="622"/>
      <c r="BI12" s="622"/>
      <c r="BJ12" s="622"/>
      <c r="BK12" s="622"/>
      <c r="BL12" s="622"/>
      <c r="BM12" s="622"/>
      <c r="BN12" s="623"/>
      <c r="BO12" s="663">
        <v>49.7</v>
      </c>
      <c r="BP12" s="663"/>
      <c r="BQ12" s="663"/>
      <c r="BR12" s="663"/>
      <c r="BS12" s="664" t="s">
        <v>184</v>
      </c>
      <c r="BT12" s="664"/>
      <c r="BU12" s="664"/>
      <c r="BV12" s="664"/>
      <c r="BW12" s="664"/>
      <c r="BX12" s="664"/>
      <c r="BY12" s="664"/>
      <c r="BZ12" s="664"/>
      <c r="CA12" s="664"/>
      <c r="CB12" s="698"/>
      <c r="CD12" s="618" t="s">
        <v>256</v>
      </c>
      <c r="CE12" s="619"/>
      <c r="CF12" s="619"/>
      <c r="CG12" s="619"/>
      <c r="CH12" s="619"/>
      <c r="CI12" s="619"/>
      <c r="CJ12" s="619"/>
      <c r="CK12" s="619"/>
      <c r="CL12" s="619"/>
      <c r="CM12" s="619"/>
      <c r="CN12" s="619"/>
      <c r="CO12" s="619"/>
      <c r="CP12" s="619"/>
      <c r="CQ12" s="620"/>
      <c r="CR12" s="621">
        <v>6649574</v>
      </c>
      <c r="CS12" s="622"/>
      <c r="CT12" s="622"/>
      <c r="CU12" s="622"/>
      <c r="CV12" s="622"/>
      <c r="CW12" s="622"/>
      <c r="CX12" s="622"/>
      <c r="CY12" s="623"/>
      <c r="CZ12" s="663">
        <v>6.5</v>
      </c>
      <c r="DA12" s="663"/>
      <c r="DB12" s="663"/>
      <c r="DC12" s="663"/>
      <c r="DD12" s="627">
        <v>301003</v>
      </c>
      <c r="DE12" s="622"/>
      <c r="DF12" s="622"/>
      <c r="DG12" s="622"/>
      <c r="DH12" s="622"/>
      <c r="DI12" s="622"/>
      <c r="DJ12" s="622"/>
      <c r="DK12" s="622"/>
      <c r="DL12" s="622"/>
      <c r="DM12" s="622"/>
      <c r="DN12" s="622"/>
      <c r="DO12" s="622"/>
      <c r="DP12" s="623"/>
      <c r="DQ12" s="627">
        <v>3973219</v>
      </c>
      <c r="DR12" s="622"/>
      <c r="DS12" s="622"/>
      <c r="DT12" s="622"/>
      <c r="DU12" s="622"/>
      <c r="DV12" s="622"/>
      <c r="DW12" s="622"/>
      <c r="DX12" s="622"/>
      <c r="DY12" s="622"/>
      <c r="DZ12" s="622"/>
      <c r="EA12" s="622"/>
      <c r="EB12" s="622"/>
      <c r="EC12" s="662"/>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184</v>
      </c>
      <c r="S13" s="622"/>
      <c r="T13" s="622"/>
      <c r="U13" s="622"/>
      <c r="V13" s="622"/>
      <c r="W13" s="622"/>
      <c r="X13" s="622"/>
      <c r="Y13" s="623"/>
      <c r="Z13" s="663" t="s">
        <v>138</v>
      </c>
      <c r="AA13" s="663"/>
      <c r="AB13" s="663"/>
      <c r="AC13" s="663"/>
      <c r="AD13" s="664" t="s">
        <v>184</v>
      </c>
      <c r="AE13" s="664"/>
      <c r="AF13" s="664"/>
      <c r="AG13" s="664"/>
      <c r="AH13" s="664"/>
      <c r="AI13" s="664"/>
      <c r="AJ13" s="664"/>
      <c r="AK13" s="664"/>
      <c r="AL13" s="624" t="s">
        <v>243</v>
      </c>
      <c r="AM13" s="625"/>
      <c r="AN13" s="625"/>
      <c r="AO13" s="665"/>
      <c r="AP13" s="618" t="s">
        <v>258</v>
      </c>
      <c r="AQ13" s="619"/>
      <c r="AR13" s="619"/>
      <c r="AS13" s="619"/>
      <c r="AT13" s="619"/>
      <c r="AU13" s="619"/>
      <c r="AV13" s="619"/>
      <c r="AW13" s="619"/>
      <c r="AX13" s="619"/>
      <c r="AY13" s="619"/>
      <c r="AZ13" s="619"/>
      <c r="BA13" s="619"/>
      <c r="BB13" s="619"/>
      <c r="BC13" s="619"/>
      <c r="BD13" s="619"/>
      <c r="BE13" s="619"/>
      <c r="BF13" s="620"/>
      <c r="BG13" s="621">
        <v>15464416</v>
      </c>
      <c r="BH13" s="622"/>
      <c r="BI13" s="622"/>
      <c r="BJ13" s="622"/>
      <c r="BK13" s="622"/>
      <c r="BL13" s="622"/>
      <c r="BM13" s="622"/>
      <c r="BN13" s="623"/>
      <c r="BO13" s="663">
        <v>49.6</v>
      </c>
      <c r="BP13" s="663"/>
      <c r="BQ13" s="663"/>
      <c r="BR13" s="663"/>
      <c r="BS13" s="664" t="s">
        <v>243</v>
      </c>
      <c r="BT13" s="664"/>
      <c r="BU13" s="664"/>
      <c r="BV13" s="664"/>
      <c r="BW13" s="664"/>
      <c r="BX13" s="664"/>
      <c r="BY13" s="664"/>
      <c r="BZ13" s="664"/>
      <c r="CA13" s="664"/>
      <c r="CB13" s="698"/>
      <c r="CD13" s="618" t="s">
        <v>259</v>
      </c>
      <c r="CE13" s="619"/>
      <c r="CF13" s="619"/>
      <c r="CG13" s="619"/>
      <c r="CH13" s="619"/>
      <c r="CI13" s="619"/>
      <c r="CJ13" s="619"/>
      <c r="CK13" s="619"/>
      <c r="CL13" s="619"/>
      <c r="CM13" s="619"/>
      <c r="CN13" s="619"/>
      <c r="CO13" s="619"/>
      <c r="CP13" s="619"/>
      <c r="CQ13" s="620"/>
      <c r="CR13" s="621">
        <v>12454962</v>
      </c>
      <c r="CS13" s="622"/>
      <c r="CT13" s="622"/>
      <c r="CU13" s="622"/>
      <c r="CV13" s="622"/>
      <c r="CW13" s="622"/>
      <c r="CX13" s="622"/>
      <c r="CY13" s="623"/>
      <c r="CZ13" s="663">
        <v>12.3</v>
      </c>
      <c r="DA13" s="663"/>
      <c r="DB13" s="663"/>
      <c r="DC13" s="663"/>
      <c r="DD13" s="627">
        <v>3533640</v>
      </c>
      <c r="DE13" s="622"/>
      <c r="DF13" s="622"/>
      <c r="DG13" s="622"/>
      <c r="DH13" s="622"/>
      <c r="DI13" s="622"/>
      <c r="DJ13" s="622"/>
      <c r="DK13" s="622"/>
      <c r="DL13" s="622"/>
      <c r="DM13" s="622"/>
      <c r="DN13" s="622"/>
      <c r="DO13" s="622"/>
      <c r="DP13" s="623"/>
      <c r="DQ13" s="627">
        <v>8076138</v>
      </c>
      <c r="DR13" s="622"/>
      <c r="DS13" s="622"/>
      <c r="DT13" s="622"/>
      <c r="DU13" s="622"/>
      <c r="DV13" s="622"/>
      <c r="DW13" s="622"/>
      <c r="DX13" s="622"/>
      <c r="DY13" s="622"/>
      <c r="DZ13" s="622"/>
      <c r="EA13" s="622"/>
      <c r="EB13" s="622"/>
      <c r="EC13" s="662"/>
    </row>
    <row r="14" spans="2:143" ht="11.25" customHeight="1" x14ac:dyDescent="0.15">
      <c r="B14" s="618" t="s">
        <v>260</v>
      </c>
      <c r="C14" s="619"/>
      <c r="D14" s="619"/>
      <c r="E14" s="619"/>
      <c r="F14" s="619"/>
      <c r="G14" s="619"/>
      <c r="H14" s="619"/>
      <c r="I14" s="619"/>
      <c r="J14" s="619"/>
      <c r="K14" s="619"/>
      <c r="L14" s="619"/>
      <c r="M14" s="619"/>
      <c r="N14" s="619"/>
      <c r="O14" s="619"/>
      <c r="P14" s="619"/>
      <c r="Q14" s="620"/>
      <c r="R14" s="621">
        <v>605</v>
      </c>
      <c r="S14" s="622"/>
      <c r="T14" s="622"/>
      <c r="U14" s="622"/>
      <c r="V14" s="622"/>
      <c r="W14" s="622"/>
      <c r="X14" s="622"/>
      <c r="Y14" s="623"/>
      <c r="Z14" s="663">
        <v>0</v>
      </c>
      <c r="AA14" s="663"/>
      <c r="AB14" s="663"/>
      <c r="AC14" s="663"/>
      <c r="AD14" s="664">
        <v>605</v>
      </c>
      <c r="AE14" s="664"/>
      <c r="AF14" s="664"/>
      <c r="AG14" s="664"/>
      <c r="AH14" s="664"/>
      <c r="AI14" s="664"/>
      <c r="AJ14" s="664"/>
      <c r="AK14" s="664"/>
      <c r="AL14" s="624">
        <v>0</v>
      </c>
      <c r="AM14" s="625"/>
      <c r="AN14" s="625"/>
      <c r="AO14" s="665"/>
      <c r="AP14" s="618" t="s">
        <v>261</v>
      </c>
      <c r="AQ14" s="619"/>
      <c r="AR14" s="619"/>
      <c r="AS14" s="619"/>
      <c r="AT14" s="619"/>
      <c r="AU14" s="619"/>
      <c r="AV14" s="619"/>
      <c r="AW14" s="619"/>
      <c r="AX14" s="619"/>
      <c r="AY14" s="619"/>
      <c r="AZ14" s="619"/>
      <c r="BA14" s="619"/>
      <c r="BB14" s="619"/>
      <c r="BC14" s="619"/>
      <c r="BD14" s="619"/>
      <c r="BE14" s="619"/>
      <c r="BF14" s="620"/>
      <c r="BG14" s="621">
        <v>781508</v>
      </c>
      <c r="BH14" s="622"/>
      <c r="BI14" s="622"/>
      <c r="BJ14" s="622"/>
      <c r="BK14" s="622"/>
      <c r="BL14" s="622"/>
      <c r="BM14" s="622"/>
      <c r="BN14" s="623"/>
      <c r="BO14" s="663">
        <v>2.5</v>
      </c>
      <c r="BP14" s="663"/>
      <c r="BQ14" s="663"/>
      <c r="BR14" s="663"/>
      <c r="BS14" s="664" t="s">
        <v>138</v>
      </c>
      <c r="BT14" s="664"/>
      <c r="BU14" s="664"/>
      <c r="BV14" s="664"/>
      <c r="BW14" s="664"/>
      <c r="BX14" s="664"/>
      <c r="BY14" s="664"/>
      <c r="BZ14" s="664"/>
      <c r="CA14" s="664"/>
      <c r="CB14" s="698"/>
      <c r="CD14" s="618" t="s">
        <v>262</v>
      </c>
      <c r="CE14" s="619"/>
      <c r="CF14" s="619"/>
      <c r="CG14" s="619"/>
      <c r="CH14" s="619"/>
      <c r="CI14" s="619"/>
      <c r="CJ14" s="619"/>
      <c r="CK14" s="619"/>
      <c r="CL14" s="619"/>
      <c r="CM14" s="619"/>
      <c r="CN14" s="619"/>
      <c r="CO14" s="619"/>
      <c r="CP14" s="619"/>
      <c r="CQ14" s="620"/>
      <c r="CR14" s="621">
        <v>2903890</v>
      </c>
      <c r="CS14" s="622"/>
      <c r="CT14" s="622"/>
      <c r="CU14" s="622"/>
      <c r="CV14" s="622"/>
      <c r="CW14" s="622"/>
      <c r="CX14" s="622"/>
      <c r="CY14" s="623"/>
      <c r="CZ14" s="663">
        <v>2.9</v>
      </c>
      <c r="DA14" s="663"/>
      <c r="DB14" s="663"/>
      <c r="DC14" s="663"/>
      <c r="DD14" s="627">
        <v>21684</v>
      </c>
      <c r="DE14" s="622"/>
      <c r="DF14" s="622"/>
      <c r="DG14" s="622"/>
      <c r="DH14" s="622"/>
      <c r="DI14" s="622"/>
      <c r="DJ14" s="622"/>
      <c r="DK14" s="622"/>
      <c r="DL14" s="622"/>
      <c r="DM14" s="622"/>
      <c r="DN14" s="622"/>
      <c r="DO14" s="622"/>
      <c r="DP14" s="623"/>
      <c r="DQ14" s="627">
        <v>2807027</v>
      </c>
      <c r="DR14" s="622"/>
      <c r="DS14" s="622"/>
      <c r="DT14" s="622"/>
      <c r="DU14" s="622"/>
      <c r="DV14" s="622"/>
      <c r="DW14" s="622"/>
      <c r="DX14" s="622"/>
      <c r="DY14" s="622"/>
      <c r="DZ14" s="622"/>
      <c r="EA14" s="622"/>
      <c r="EB14" s="622"/>
      <c r="EC14" s="662"/>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243</v>
      </c>
      <c r="S15" s="622"/>
      <c r="T15" s="622"/>
      <c r="U15" s="622"/>
      <c r="V15" s="622"/>
      <c r="W15" s="622"/>
      <c r="X15" s="622"/>
      <c r="Y15" s="623"/>
      <c r="Z15" s="663" t="s">
        <v>138</v>
      </c>
      <c r="AA15" s="663"/>
      <c r="AB15" s="663"/>
      <c r="AC15" s="663"/>
      <c r="AD15" s="664" t="s">
        <v>243</v>
      </c>
      <c r="AE15" s="664"/>
      <c r="AF15" s="664"/>
      <c r="AG15" s="664"/>
      <c r="AH15" s="664"/>
      <c r="AI15" s="664"/>
      <c r="AJ15" s="664"/>
      <c r="AK15" s="664"/>
      <c r="AL15" s="624" t="s">
        <v>243</v>
      </c>
      <c r="AM15" s="625"/>
      <c r="AN15" s="625"/>
      <c r="AO15" s="665"/>
      <c r="AP15" s="618" t="s">
        <v>264</v>
      </c>
      <c r="AQ15" s="619"/>
      <c r="AR15" s="619"/>
      <c r="AS15" s="619"/>
      <c r="AT15" s="619"/>
      <c r="AU15" s="619"/>
      <c r="AV15" s="619"/>
      <c r="AW15" s="619"/>
      <c r="AX15" s="619"/>
      <c r="AY15" s="619"/>
      <c r="AZ15" s="619"/>
      <c r="BA15" s="619"/>
      <c r="BB15" s="619"/>
      <c r="BC15" s="619"/>
      <c r="BD15" s="619"/>
      <c r="BE15" s="619"/>
      <c r="BF15" s="620"/>
      <c r="BG15" s="621">
        <v>1290803</v>
      </c>
      <c r="BH15" s="622"/>
      <c r="BI15" s="622"/>
      <c r="BJ15" s="622"/>
      <c r="BK15" s="622"/>
      <c r="BL15" s="622"/>
      <c r="BM15" s="622"/>
      <c r="BN15" s="623"/>
      <c r="BO15" s="663">
        <v>4.0999999999999996</v>
      </c>
      <c r="BP15" s="663"/>
      <c r="BQ15" s="663"/>
      <c r="BR15" s="663"/>
      <c r="BS15" s="664" t="s">
        <v>243</v>
      </c>
      <c r="BT15" s="664"/>
      <c r="BU15" s="664"/>
      <c r="BV15" s="664"/>
      <c r="BW15" s="664"/>
      <c r="BX15" s="664"/>
      <c r="BY15" s="664"/>
      <c r="BZ15" s="664"/>
      <c r="CA15" s="664"/>
      <c r="CB15" s="698"/>
      <c r="CD15" s="618" t="s">
        <v>265</v>
      </c>
      <c r="CE15" s="619"/>
      <c r="CF15" s="619"/>
      <c r="CG15" s="619"/>
      <c r="CH15" s="619"/>
      <c r="CI15" s="619"/>
      <c r="CJ15" s="619"/>
      <c r="CK15" s="619"/>
      <c r="CL15" s="619"/>
      <c r="CM15" s="619"/>
      <c r="CN15" s="619"/>
      <c r="CO15" s="619"/>
      <c r="CP15" s="619"/>
      <c r="CQ15" s="620"/>
      <c r="CR15" s="621">
        <v>10000519</v>
      </c>
      <c r="CS15" s="622"/>
      <c r="CT15" s="622"/>
      <c r="CU15" s="622"/>
      <c r="CV15" s="622"/>
      <c r="CW15" s="622"/>
      <c r="CX15" s="622"/>
      <c r="CY15" s="623"/>
      <c r="CZ15" s="663">
        <v>9.8000000000000007</v>
      </c>
      <c r="DA15" s="663"/>
      <c r="DB15" s="663"/>
      <c r="DC15" s="663"/>
      <c r="DD15" s="627">
        <v>2044204</v>
      </c>
      <c r="DE15" s="622"/>
      <c r="DF15" s="622"/>
      <c r="DG15" s="622"/>
      <c r="DH15" s="622"/>
      <c r="DI15" s="622"/>
      <c r="DJ15" s="622"/>
      <c r="DK15" s="622"/>
      <c r="DL15" s="622"/>
      <c r="DM15" s="622"/>
      <c r="DN15" s="622"/>
      <c r="DO15" s="622"/>
      <c r="DP15" s="623"/>
      <c r="DQ15" s="627">
        <v>6949256</v>
      </c>
      <c r="DR15" s="622"/>
      <c r="DS15" s="622"/>
      <c r="DT15" s="622"/>
      <c r="DU15" s="622"/>
      <c r="DV15" s="622"/>
      <c r="DW15" s="622"/>
      <c r="DX15" s="622"/>
      <c r="DY15" s="622"/>
      <c r="DZ15" s="622"/>
      <c r="EA15" s="622"/>
      <c r="EB15" s="622"/>
      <c r="EC15" s="662"/>
    </row>
    <row r="16" spans="2:143" ht="11.25" customHeight="1" x14ac:dyDescent="0.15">
      <c r="B16" s="618" t="s">
        <v>266</v>
      </c>
      <c r="C16" s="619"/>
      <c r="D16" s="619"/>
      <c r="E16" s="619"/>
      <c r="F16" s="619"/>
      <c r="G16" s="619"/>
      <c r="H16" s="619"/>
      <c r="I16" s="619"/>
      <c r="J16" s="619"/>
      <c r="K16" s="619"/>
      <c r="L16" s="619"/>
      <c r="M16" s="619"/>
      <c r="N16" s="619"/>
      <c r="O16" s="619"/>
      <c r="P16" s="619"/>
      <c r="Q16" s="620"/>
      <c r="R16" s="621">
        <v>73205</v>
      </c>
      <c r="S16" s="622"/>
      <c r="T16" s="622"/>
      <c r="U16" s="622"/>
      <c r="V16" s="622"/>
      <c r="W16" s="622"/>
      <c r="X16" s="622"/>
      <c r="Y16" s="623"/>
      <c r="Z16" s="663">
        <v>0.1</v>
      </c>
      <c r="AA16" s="663"/>
      <c r="AB16" s="663"/>
      <c r="AC16" s="663"/>
      <c r="AD16" s="664">
        <v>73205</v>
      </c>
      <c r="AE16" s="664"/>
      <c r="AF16" s="664"/>
      <c r="AG16" s="664"/>
      <c r="AH16" s="664"/>
      <c r="AI16" s="664"/>
      <c r="AJ16" s="664"/>
      <c r="AK16" s="664"/>
      <c r="AL16" s="624">
        <v>0.1</v>
      </c>
      <c r="AM16" s="625"/>
      <c r="AN16" s="625"/>
      <c r="AO16" s="665"/>
      <c r="AP16" s="618" t="s">
        <v>267</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63" t="s">
        <v>138</v>
      </c>
      <c r="BP16" s="663"/>
      <c r="BQ16" s="663"/>
      <c r="BR16" s="663"/>
      <c r="BS16" s="664" t="s">
        <v>243</v>
      </c>
      <c r="BT16" s="664"/>
      <c r="BU16" s="664"/>
      <c r="BV16" s="664"/>
      <c r="BW16" s="664"/>
      <c r="BX16" s="664"/>
      <c r="BY16" s="664"/>
      <c r="BZ16" s="664"/>
      <c r="CA16" s="664"/>
      <c r="CB16" s="698"/>
      <c r="CD16" s="618" t="s">
        <v>268</v>
      </c>
      <c r="CE16" s="619"/>
      <c r="CF16" s="619"/>
      <c r="CG16" s="619"/>
      <c r="CH16" s="619"/>
      <c r="CI16" s="619"/>
      <c r="CJ16" s="619"/>
      <c r="CK16" s="619"/>
      <c r="CL16" s="619"/>
      <c r="CM16" s="619"/>
      <c r="CN16" s="619"/>
      <c r="CO16" s="619"/>
      <c r="CP16" s="619"/>
      <c r="CQ16" s="620"/>
      <c r="CR16" s="621">
        <v>352133</v>
      </c>
      <c r="CS16" s="622"/>
      <c r="CT16" s="622"/>
      <c r="CU16" s="622"/>
      <c r="CV16" s="622"/>
      <c r="CW16" s="622"/>
      <c r="CX16" s="622"/>
      <c r="CY16" s="623"/>
      <c r="CZ16" s="663">
        <v>0.3</v>
      </c>
      <c r="DA16" s="663"/>
      <c r="DB16" s="663"/>
      <c r="DC16" s="663"/>
      <c r="DD16" s="627" t="s">
        <v>138</v>
      </c>
      <c r="DE16" s="622"/>
      <c r="DF16" s="622"/>
      <c r="DG16" s="622"/>
      <c r="DH16" s="622"/>
      <c r="DI16" s="622"/>
      <c r="DJ16" s="622"/>
      <c r="DK16" s="622"/>
      <c r="DL16" s="622"/>
      <c r="DM16" s="622"/>
      <c r="DN16" s="622"/>
      <c r="DO16" s="622"/>
      <c r="DP16" s="623"/>
      <c r="DQ16" s="627">
        <v>128094</v>
      </c>
      <c r="DR16" s="622"/>
      <c r="DS16" s="622"/>
      <c r="DT16" s="622"/>
      <c r="DU16" s="622"/>
      <c r="DV16" s="622"/>
      <c r="DW16" s="622"/>
      <c r="DX16" s="622"/>
      <c r="DY16" s="622"/>
      <c r="DZ16" s="622"/>
      <c r="EA16" s="622"/>
      <c r="EB16" s="622"/>
      <c r="EC16" s="662"/>
    </row>
    <row r="17" spans="2:133" ht="11.25" customHeight="1" x14ac:dyDescent="0.15">
      <c r="B17" s="618" t="s">
        <v>269</v>
      </c>
      <c r="C17" s="619"/>
      <c r="D17" s="619"/>
      <c r="E17" s="619"/>
      <c r="F17" s="619"/>
      <c r="G17" s="619"/>
      <c r="H17" s="619"/>
      <c r="I17" s="619"/>
      <c r="J17" s="619"/>
      <c r="K17" s="619"/>
      <c r="L17" s="619"/>
      <c r="M17" s="619"/>
      <c r="N17" s="619"/>
      <c r="O17" s="619"/>
      <c r="P17" s="619"/>
      <c r="Q17" s="620"/>
      <c r="R17" s="621">
        <v>528823</v>
      </c>
      <c r="S17" s="622"/>
      <c r="T17" s="622"/>
      <c r="U17" s="622"/>
      <c r="V17" s="622"/>
      <c r="W17" s="622"/>
      <c r="X17" s="622"/>
      <c r="Y17" s="623"/>
      <c r="Z17" s="663">
        <v>0.5</v>
      </c>
      <c r="AA17" s="663"/>
      <c r="AB17" s="663"/>
      <c r="AC17" s="663"/>
      <c r="AD17" s="664">
        <v>528823</v>
      </c>
      <c r="AE17" s="664"/>
      <c r="AF17" s="664"/>
      <c r="AG17" s="664"/>
      <c r="AH17" s="664"/>
      <c r="AI17" s="664"/>
      <c r="AJ17" s="664"/>
      <c r="AK17" s="664"/>
      <c r="AL17" s="624">
        <v>0.9</v>
      </c>
      <c r="AM17" s="625"/>
      <c r="AN17" s="625"/>
      <c r="AO17" s="665"/>
      <c r="AP17" s="618" t="s">
        <v>270</v>
      </c>
      <c r="AQ17" s="619"/>
      <c r="AR17" s="619"/>
      <c r="AS17" s="619"/>
      <c r="AT17" s="619"/>
      <c r="AU17" s="619"/>
      <c r="AV17" s="619"/>
      <c r="AW17" s="619"/>
      <c r="AX17" s="619"/>
      <c r="AY17" s="619"/>
      <c r="AZ17" s="619"/>
      <c r="BA17" s="619"/>
      <c r="BB17" s="619"/>
      <c r="BC17" s="619"/>
      <c r="BD17" s="619"/>
      <c r="BE17" s="619"/>
      <c r="BF17" s="620"/>
      <c r="BG17" s="621" t="s">
        <v>138</v>
      </c>
      <c r="BH17" s="622"/>
      <c r="BI17" s="622"/>
      <c r="BJ17" s="622"/>
      <c r="BK17" s="622"/>
      <c r="BL17" s="622"/>
      <c r="BM17" s="622"/>
      <c r="BN17" s="623"/>
      <c r="BO17" s="663" t="s">
        <v>243</v>
      </c>
      <c r="BP17" s="663"/>
      <c r="BQ17" s="663"/>
      <c r="BR17" s="663"/>
      <c r="BS17" s="664" t="s">
        <v>138</v>
      </c>
      <c r="BT17" s="664"/>
      <c r="BU17" s="664"/>
      <c r="BV17" s="664"/>
      <c r="BW17" s="664"/>
      <c r="BX17" s="664"/>
      <c r="BY17" s="664"/>
      <c r="BZ17" s="664"/>
      <c r="CA17" s="664"/>
      <c r="CB17" s="698"/>
      <c r="CD17" s="618" t="s">
        <v>271</v>
      </c>
      <c r="CE17" s="619"/>
      <c r="CF17" s="619"/>
      <c r="CG17" s="619"/>
      <c r="CH17" s="619"/>
      <c r="CI17" s="619"/>
      <c r="CJ17" s="619"/>
      <c r="CK17" s="619"/>
      <c r="CL17" s="619"/>
      <c r="CM17" s="619"/>
      <c r="CN17" s="619"/>
      <c r="CO17" s="619"/>
      <c r="CP17" s="619"/>
      <c r="CQ17" s="620"/>
      <c r="CR17" s="621">
        <v>13699769</v>
      </c>
      <c r="CS17" s="622"/>
      <c r="CT17" s="622"/>
      <c r="CU17" s="622"/>
      <c r="CV17" s="622"/>
      <c r="CW17" s="622"/>
      <c r="CX17" s="622"/>
      <c r="CY17" s="623"/>
      <c r="CZ17" s="663">
        <v>13.5</v>
      </c>
      <c r="DA17" s="663"/>
      <c r="DB17" s="663"/>
      <c r="DC17" s="663"/>
      <c r="DD17" s="627" t="s">
        <v>243</v>
      </c>
      <c r="DE17" s="622"/>
      <c r="DF17" s="622"/>
      <c r="DG17" s="622"/>
      <c r="DH17" s="622"/>
      <c r="DI17" s="622"/>
      <c r="DJ17" s="622"/>
      <c r="DK17" s="622"/>
      <c r="DL17" s="622"/>
      <c r="DM17" s="622"/>
      <c r="DN17" s="622"/>
      <c r="DO17" s="622"/>
      <c r="DP17" s="623"/>
      <c r="DQ17" s="627">
        <v>13617716</v>
      </c>
      <c r="DR17" s="622"/>
      <c r="DS17" s="622"/>
      <c r="DT17" s="622"/>
      <c r="DU17" s="622"/>
      <c r="DV17" s="622"/>
      <c r="DW17" s="622"/>
      <c r="DX17" s="622"/>
      <c r="DY17" s="622"/>
      <c r="DZ17" s="622"/>
      <c r="EA17" s="622"/>
      <c r="EB17" s="622"/>
      <c r="EC17" s="662"/>
    </row>
    <row r="18" spans="2:133" ht="11.25" customHeight="1" x14ac:dyDescent="0.15">
      <c r="B18" s="618" t="s">
        <v>272</v>
      </c>
      <c r="C18" s="619"/>
      <c r="D18" s="619"/>
      <c r="E18" s="619"/>
      <c r="F18" s="619"/>
      <c r="G18" s="619"/>
      <c r="H18" s="619"/>
      <c r="I18" s="619"/>
      <c r="J18" s="619"/>
      <c r="K18" s="619"/>
      <c r="L18" s="619"/>
      <c r="M18" s="619"/>
      <c r="N18" s="619"/>
      <c r="O18" s="619"/>
      <c r="P18" s="619"/>
      <c r="Q18" s="620"/>
      <c r="R18" s="621">
        <v>212528</v>
      </c>
      <c r="S18" s="622"/>
      <c r="T18" s="622"/>
      <c r="U18" s="622"/>
      <c r="V18" s="622"/>
      <c r="W18" s="622"/>
      <c r="X18" s="622"/>
      <c r="Y18" s="623"/>
      <c r="Z18" s="663">
        <v>0.2</v>
      </c>
      <c r="AA18" s="663"/>
      <c r="AB18" s="663"/>
      <c r="AC18" s="663"/>
      <c r="AD18" s="664">
        <v>212528</v>
      </c>
      <c r="AE18" s="664"/>
      <c r="AF18" s="664"/>
      <c r="AG18" s="664"/>
      <c r="AH18" s="664"/>
      <c r="AI18" s="664"/>
      <c r="AJ18" s="664"/>
      <c r="AK18" s="664"/>
      <c r="AL18" s="624">
        <v>0.4</v>
      </c>
      <c r="AM18" s="625"/>
      <c r="AN18" s="625"/>
      <c r="AO18" s="665"/>
      <c r="AP18" s="618" t="s">
        <v>273</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63" t="s">
        <v>243</v>
      </c>
      <c r="BP18" s="663"/>
      <c r="BQ18" s="663"/>
      <c r="BR18" s="663"/>
      <c r="BS18" s="664" t="s">
        <v>184</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v>9401</v>
      </c>
      <c r="CS18" s="622"/>
      <c r="CT18" s="622"/>
      <c r="CU18" s="622"/>
      <c r="CV18" s="622"/>
      <c r="CW18" s="622"/>
      <c r="CX18" s="622"/>
      <c r="CY18" s="623"/>
      <c r="CZ18" s="663">
        <v>0</v>
      </c>
      <c r="DA18" s="663"/>
      <c r="DB18" s="663"/>
      <c r="DC18" s="663"/>
      <c r="DD18" s="627" t="s">
        <v>243</v>
      </c>
      <c r="DE18" s="622"/>
      <c r="DF18" s="622"/>
      <c r="DG18" s="622"/>
      <c r="DH18" s="622"/>
      <c r="DI18" s="622"/>
      <c r="DJ18" s="622"/>
      <c r="DK18" s="622"/>
      <c r="DL18" s="622"/>
      <c r="DM18" s="622"/>
      <c r="DN18" s="622"/>
      <c r="DO18" s="622"/>
      <c r="DP18" s="623"/>
      <c r="DQ18" s="627">
        <v>9401</v>
      </c>
      <c r="DR18" s="622"/>
      <c r="DS18" s="622"/>
      <c r="DT18" s="622"/>
      <c r="DU18" s="622"/>
      <c r="DV18" s="622"/>
      <c r="DW18" s="622"/>
      <c r="DX18" s="622"/>
      <c r="DY18" s="622"/>
      <c r="DZ18" s="622"/>
      <c r="EA18" s="622"/>
      <c r="EB18" s="622"/>
      <c r="EC18" s="662"/>
    </row>
    <row r="19" spans="2:133" ht="11.25" customHeight="1" x14ac:dyDescent="0.15">
      <c r="B19" s="618" t="s">
        <v>275</v>
      </c>
      <c r="C19" s="619"/>
      <c r="D19" s="619"/>
      <c r="E19" s="619"/>
      <c r="F19" s="619"/>
      <c r="G19" s="619"/>
      <c r="H19" s="619"/>
      <c r="I19" s="619"/>
      <c r="J19" s="619"/>
      <c r="K19" s="619"/>
      <c r="L19" s="619"/>
      <c r="M19" s="619"/>
      <c r="N19" s="619"/>
      <c r="O19" s="619"/>
      <c r="P19" s="619"/>
      <c r="Q19" s="620"/>
      <c r="R19" s="621">
        <v>182160</v>
      </c>
      <c r="S19" s="622"/>
      <c r="T19" s="622"/>
      <c r="U19" s="622"/>
      <c r="V19" s="622"/>
      <c r="W19" s="622"/>
      <c r="X19" s="622"/>
      <c r="Y19" s="623"/>
      <c r="Z19" s="663">
        <v>0.2</v>
      </c>
      <c r="AA19" s="663"/>
      <c r="AB19" s="663"/>
      <c r="AC19" s="663"/>
      <c r="AD19" s="664">
        <v>182160</v>
      </c>
      <c r="AE19" s="664"/>
      <c r="AF19" s="664"/>
      <c r="AG19" s="664"/>
      <c r="AH19" s="664"/>
      <c r="AI19" s="664"/>
      <c r="AJ19" s="664"/>
      <c r="AK19" s="664"/>
      <c r="AL19" s="624">
        <v>0.3</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v>1101214</v>
      </c>
      <c r="BH19" s="622"/>
      <c r="BI19" s="622"/>
      <c r="BJ19" s="622"/>
      <c r="BK19" s="622"/>
      <c r="BL19" s="622"/>
      <c r="BM19" s="622"/>
      <c r="BN19" s="623"/>
      <c r="BO19" s="663">
        <v>3.5</v>
      </c>
      <c r="BP19" s="663"/>
      <c r="BQ19" s="663"/>
      <c r="BR19" s="663"/>
      <c r="BS19" s="664" t="s">
        <v>243</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63" t="s">
        <v>243</v>
      </c>
      <c r="DA19" s="663"/>
      <c r="DB19" s="663"/>
      <c r="DC19" s="663"/>
      <c r="DD19" s="627" t="s">
        <v>243</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62"/>
    </row>
    <row r="20" spans="2:133" ht="11.25" customHeight="1" x14ac:dyDescent="0.15">
      <c r="B20" s="688" t="s">
        <v>278</v>
      </c>
      <c r="C20" s="689"/>
      <c r="D20" s="689"/>
      <c r="E20" s="689"/>
      <c r="F20" s="689"/>
      <c r="G20" s="689"/>
      <c r="H20" s="689"/>
      <c r="I20" s="689"/>
      <c r="J20" s="689"/>
      <c r="K20" s="689"/>
      <c r="L20" s="689"/>
      <c r="M20" s="689"/>
      <c r="N20" s="689"/>
      <c r="O20" s="689"/>
      <c r="P20" s="689"/>
      <c r="Q20" s="690"/>
      <c r="R20" s="621">
        <v>30368</v>
      </c>
      <c r="S20" s="622"/>
      <c r="T20" s="622"/>
      <c r="U20" s="622"/>
      <c r="V20" s="622"/>
      <c r="W20" s="622"/>
      <c r="X20" s="622"/>
      <c r="Y20" s="623"/>
      <c r="Z20" s="663">
        <v>0</v>
      </c>
      <c r="AA20" s="663"/>
      <c r="AB20" s="663"/>
      <c r="AC20" s="663"/>
      <c r="AD20" s="664">
        <v>30368</v>
      </c>
      <c r="AE20" s="664"/>
      <c r="AF20" s="664"/>
      <c r="AG20" s="664"/>
      <c r="AH20" s="664"/>
      <c r="AI20" s="664"/>
      <c r="AJ20" s="664"/>
      <c r="AK20" s="664"/>
      <c r="AL20" s="624">
        <v>0.1</v>
      </c>
      <c r="AM20" s="625"/>
      <c r="AN20" s="625"/>
      <c r="AO20" s="665"/>
      <c r="AP20" s="618" t="s">
        <v>279</v>
      </c>
      <c r="AQ20" s="619"/>
      <c r="AR20" s="619"/>
      <c r="AS20" s="619"/>
      <c r="AT20" s="619"/>
      <c r="AU20" s="619"/>
      <c r="AV20" s="619"/>
      <c r="AW20" s="619"/>
      <c r="AX20" s="619"/>
      <c r="AY20" s="619"/>
      <c r="AZ20" s="619"/>
      <c r="BA20" s="619"/>
      <c r="BB20" s="619"/>
      <c r="BC20" s="619"/>
      <c r="BD20" s="619"/>
      <c r="BE20" s="619"/>
      <c r="BF20" s="620"/>
      <c r="BG20" s="621">
        <v>1101214</v>
      </c>
      <c r="BH20" s="622"/>
      <c r="BI20" s="622"/>
      <c r="BJ20" s="622"/>
      <c r="BK20" s="622"/>
      <c r="BL20" s="622"/>
      <c r="BM20" s="622"/>
      <c r="BN20" s="623"/>
      <c r="BO20" s="663">
        <v>3.5</v>
      </c>
      <c r="BP20" s="663"/>
      <c r="BQ20" s="663"/>
      <c r="BR20" s="663"/>
      <c r="BS20" s="664" t="s">
        <v>138</v>
      </c>
      <c r="BT20" s="664"/>
      <c r="BU20" s="664"/>
      <c r="BV20" s="664"/>
      <c r="BW20" s="664"/>
      <c r="BX20" s="664"/>
      <c r="BY20" s="664"/>
      <c r="BZ20" s="664"/>
      <c r="CA20" s="664"/>
      <c r="CB20" s="698"/>
      <c r="CD20" s="618" t="s">
        <v>280</v>
      </c>
      <c r="CE20" s="619"/>
      <c r="CF20" s="619"/>
      <c r="CG20" s="619"/>
      <c r="CH20" s="619"/>
      <c r="CI20" s="619"/>
      <c r="CJ20" s="619"/>
      <c r="CK20" s="619"/>
      <c r="CL20" s="619"/>
      <c r="CM20" s="619"/>
      <c r="CN20" s="619"/>
      <c r="CO20" s="619"/>
      <c r="CP20" s="619"/>
      <c r="CQ20" s="620"/>
      <c r="CR20" s="621">
        <v>101584385</v>
      </c>
      <c r="CS20" s="622"/>
      <c r="CT20" s="622"/>
      <c r="CU20" s="622"/>
      <c r="CV20" s="622"/>
      <c r="CW20" s="622"/>
      <c r="CX20" s="622"/>
      <c r="CY20" s="623"/>
      <c r="CZ20" s="663">
        <v>100</v>
      </c>
      <c r="DA20" s="663"/>
      <c r="DB20" s="663"/>
      <c r="DC20" s="663"/>
      <c r="DD20" s="627">
        <v>8287735</v>
      </c>
      <c r="DE20" s="622"/>
      <c r="DF20" s="622"/>
      <c r="DG20" s="622"/>
      <c r="DH20" s="622"/>
      <c r="DI20" s="622"/>
      <c r="DJ20" s="622"/>
      <c r="DK20" s="622"/>
      <c r="DL20" s="622"/>
      <c r="DM20" s="622"/>
      <c r="DN20" s="622"/>
      <c r="DO20" s="622"/>
      <c r="DP20" s="623"/>
      <c r="DQ20" s="627">
        <v>70227715</v>
      </c>
      <c r="DR20" s="622"/>
      <c r="DS20" s="622"/>
      <c r="DT20" s="622"/>
      <c r="DU20" s="622"/>
      <c r="DV20" s="622"/>
      <c r="DW20" s="622"/>
      <c r="DX20" s="622"/>
      <c r="DY20" s="622"/>
      <c r="DZ20" s="622"/>
      <c r="EA20" s="622"/>
      <c r="EB20" s="622"/>
      <c r="EC20" s="662"/>
    </row>
    <row r="21" spans="2:133" ht="11.25" customHeight="1" x14ac:dyDescent="0.15">
      <c r="B21" s="618" t="s">
        <v>281</v>
      </c>
      <c r="C21" s="619"/>
      <c r="D21" s="619"/>
      <c r="E21" s="619"/>
      <c r="F21" s="619"/>
      <c r="G21" s="619"/>
      <c r="H21" s="619"/>
      <c r="I21" s="619"/>
      <c r="J21" s="619"/>
      <c r="K21" s="619"/>
      <c r="L21" s="619"/>
      <c r="M21" s="619"/>
      <c r="N21" s="619"/>
      <c r="O21" s="619"/>
      <c r="P21" s="619"/>
      <c r="Q21" s="620"/>
      <c r="R21" s="621">
        <v>24040032</v>
      </c>
      <c r="S21" s="622"/>
      <c r="T21" s="622"/>
      <c r="U21" s="622"/>
      <c r="V21" s="622"/>
      <c r="W21" s="622"/>
      <c r="X21" s="622"/>
      <c r="Y21" s="623"/>
      <c r="Z21" s="663">
        <v>22.3</v>
      </c>
      <c r="AA21" s="663"/>
      <c r="AB21" s="663"/>
      <c r="AC21" s="663"/>
      <c r="AD21" s="664">
        <v>20700376</v>
      </c>
      <c r="AE21" s="664"/>
      <c r="AF21" s="664"/>
      <c r="AG21" s="664"/>
      <c r="AH21" s="664"/>
      <c r="AI21" s="664"/>
      <c r="AJ21" s="664"/>
      <c r="AK21" s="664"/>
      <c r="AL21" s="624">
        <v>35.6</v>
      </c>
      <c r="AM21" s="625"/>
      <c r="AN21" s="625"/>
      <c r="AO21" s="665"/>
      <c r="AP21" s="618" t="s">
        <v>282</v>
      </c>
      <c r="AQ21" s="699"/>
      <c r="AR21" s="699"/>
      <c r="AS21" s="699"/>
      <c r="AT21" s="699"/>
      <c r="AU21" s="699"/>
      <c r="AV21" s="699"/>
      <c r="AW21" s="699"/>
      <c r="AX21" s="699"/>
      <c r="AY21" s="699"/>
      <c r="AZ21" s="699"/>
      <c r="BA21" s="699"/>
      <c r="BB21" s="699"/>
      <c r="BC21" s="699"/>
      <c r="BD21" s="699"/>
      <c r="BE21" s="699"/>
      <c r="BF21" s="700"/>
      <c r="BG21" s="621">
        <v>21920</v>
      </c>
      <c r="BH21" s="622"/>
      <c r="BI21" s="622"/>
      <c r="BJ21" s="622"/>
      <c r="BK21" s="622"/>
      <c r="BL21" s="622"/>
      <c r="BM21" s="622"/>
      <c r="BN21" s="623"/>
      <c r="BO21" s="663">
        <v>0.1</v>
      </c>
      <c r="BP21" s="663"/>
      <c r="BQ21" s="663"/>
      <c r="BR21" s="663"/>
      <c r="BS21" s="664" t="s">
        <v>138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283</v>
      </c>
      <c r="C22" s="619"/>
      <c r="D22" s="619"/>
      <c r="E22" s="619"/>
      <c r="F22" s="619"/>
      <c r="G22" s="619"/>
      <c r="H22" s="619"/>
      <c r="I22" s="619"/>
      <c r="J22" s="619"/>
      <c r="K22" s="619"/>
      <c r="L22" s="619"/>
      <c r="M22" s="619"/>
      <c r="N22" s="619"/>
      <c r="O22" s="619"/>
      <c r="P22" s="619"/>
      <c r="Q22" s="620"/>
      <c r="R22" s="621">
        <v>20700376</v>
      </c>
      <c r="S22" s="622"/>
      <c r="T22" s="622"/>
      <c r="U22" s="622"/>
      <c r="V22" s="622"/>
      <c r="W22" s="622"/>
      <c r="X22" s="622"/>
      <c r="Y22" s="623"/>
      <c r="Z22" s="663">
        <v>19.2</v>
      </c>
      <c r="AA22" s="663"/>
      <c r="AB22" s="663"/>
      <c r="AC22" s="663"/>
      <c r="AD22" s="664">
        <v>20700376</v>
      </c>
      <c r="AE22" s="664"/>
      <c r="AF22" s="664"/>
      <c r="AG22" s="664"/>
      <c r="AH22" s="664"/>
      <c r="AI22" s="664"/>
      <c r="AJ22" s="664"/>
      <c r="AK22" s="664"/>
      <c r="AL22" s="624">
        <v>35.6</v>
      </c>
      <c r="AM22" s="625"/>
      <c r="AN22" s="625"/>
      <c r="AO22" s="665"/>
      <c r="AP22" s="618" t="s">
        <v>284</v>
      </c>
      <c r="AQ22" s="699"/>
      <c r="AR22" s="699"/>
      <c r="AS22" s="699"/>
      <c r="AT22" s="699"/>
      <c r="AU22" s="699"/>
      <c r="AV22" s="699"/>
      <c r="AW22" s="699"/>
      <c r="AX22" s="699"/>
      <c r="AY22" s="699"/>
      <c r="AZ22" s="699"/>
      <c r="BA22" s="699"/>
      <c r="BB22" s="699"/>
      <c r="BC22" s="699"/>
      <c r="BD22" s="699"/>
      <c r="BE22" s="699"/>
      <c r="BF22" s="700"/>
      <c r="BG22" s="621" t="s">
        <v>138</v>
      </c>
      <c r="BH22" s="622"/>
      <c r="BI22" s="622"/>
      <c r="BJ22" s="622"/>
      <c r="BK22" s="622"/>
      <c r="BL22" s="622"/>
      <c r="BM22" s="622"/>
      <c r="BN22" s="623"/>
      <c r="BO22" s="663" t="s">
        <v>138</v>
      </c>
      <c r="BP22" s="663"/>
      <c r="BQ22" s="663"/>
      <c r="BR22" s="663"/>
      <c r="BS22" s="664" t="s">
        <v>243</v>
      </c>
      <c r="BT22" s="664"/>
      <c r="BU22" s="664"/>
      <c r="BV22" s="664"/>
      <c r="BW22" s="664"/>
      <c r="BX22" s="664"/>
      <c r="BY22" s="664"/>
      <c r="BZ22" s="664"/>
      <c r="CA22" s="664"/>
      <c r="CB22" s="698"/>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3337853</v>
      </c>
      <c r="S23" s="622"/>
      <c r="T23" s="622"/>
      <c r="U23" s="622"/>
      <c r="V23" s="622"/>
      <c r="W23" s="622"/>
      <c r="X23" s="622"/>
      <c r="Y23" s="623"/>
      <c r="Z23" s="663">
        <v>3.1</v>
      </c>
      <c r="AA23" s="663"/>
      <c r="AB23" s="663"/>
      <c r="AC23" s="663"/>
      <c r="AD23" s="664" t="s">
        <v>138</v>
      </c>
      <c r="AE23" s="664"/>
      <c r="AF23" s="664"/>
      <c r="AG23" s="664"/>
      <c r="AH23" s="664"/>
      <c r="AI23" s="664"/>
      <c r="AJ23" s="664"/>
      <c r="AK23" s="664"/>
      <c r="AL23" s="624" t="s">
        <v>243</v>
      </c>
      <c r="AM23" s="625"/>
      <c r="AN23" s="625"/>
      <c r="AO23" s="665"/>
      <c r="AP23" s="618" t="s">
        <v>287</v>
      </c>
      <c r="AQ23" s="699"/>
      <c r="AR23" s="699"/>
      <c r="AS23" s="699"/>
      <c r="AT23" s="699"/>
      <c r="AU23" s="699"/>
      <c r="AV23" s="699"/>
      <c r="AW23" s="699"/>
      <c r="AX23" s="699"/>
      <c r="AY23" s="699"/>
      <c r="AZ23" s="699"/>
      <c r="BA23" s="699"/>
      <c r="BB23" s="699"/>
      <c r="BC23" s="699"/>
      <c r="BD23" s="699"/>
      <c r="BE23" s="699"/>
      <c r="BF23" s="700"/>
      <c r="BG23" s="621">
        <v>1079294</v>
      </c>
      <c r="BH23" s="622"/>
      <c r="BI23" s="622"/>
      <c r="BJ23" s="622"/>
      <c r="BK23" s="622"/>
      <c r="BL23" s="622"/>
      <c r="BM23" s="622"/>
      <c r="BN23" s="623"/>
      <c r="BO23" s="663">
        <v>3.5</v>
      </c>
      <c r="BP23" s="663"/>
      <c r="BQ23" s="663"/>
      <c r="BR23" s="663"/>
      <c r="BS23" s="664" t="s">
        <v>138</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06" t="s">
        <v>291</v>
      </c>
      <c r="DM23" s="707"/>
      <c r="DN23" s="707"/>
      <c r="DO23" s="707"/>
      <c r="DP23" s="707"/>
      <c r="DQ23" s="707"/>
      <c r="DR23" s="707"/>
      <c r="DS23" s="707"/>
      <c r="DT23" s="707"/>
      <c r="DU23" s="707"/>
      <c r="DV23" s="708"/>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v>1803</v>
      </c>
      <c r="S24" s="622"/>
      <c r="T24" s="622"/>
      <c r="U24" s="622"/>
      <c r="V24" s="622"/>
      <c r="W24" s="622"/>
      <c r="X24" s="622"/>
      <c r="Y24" s="623"/>
      <c r="Z24" s="663">
        <v>0</v>
      </c>
      <c r="AA24" s="663"/>
      <c r="AB24" s="663"/>
      <c r="AC24" s="663"/>
      <c r="AD24" s="664" t="s">
        <v>243</v>
      </c>
      <c r="AE24" s="664"/>
      <c r="AF24" s="664"/>
      <c r="AG24" s="664"/>
      <c r="AH24" s="664"/>
      <c r="AI24" s="664"/>
      <c r="AJ24" s="664"/>
      <c r="AK24" s="664"/>
      <c r="AL24" s="624" t="s">
        <v>138</v>
      </c>
      <c r="AM24" s="625"/>
      <c r="AN24" s="625"/>
      <c r="AO24" s="665"/>
      <c r="AP24" s="618" t="s">
        <v>294</v>
      </c>
      <c r="AQ24" s="699"/>
      <c r="AR24" s="699"/>
      <c r="AS24" s="699"/>
      <c r="AT24" s="699"/>
      <c r="AU24" s="699"/>
      <c r="AV24" s="699"/>
      <c r="AW24" s="699"/>
      <c r="AX24" s="699"/>
      <c r="AY24" s="699"/>
      <c r="AZ24" s="699"/>
      <c r="BA24" s="699"/>
      <c r="BB24" s="699"/>
      <c r="BC24" s="699"/>
      <c r="BD24" s="699"/>
      <c r="BE24" s="699"/>
      <c r="BF24" s="700"/>
      <c r="BG24" s="621" t="s">
        <v>138</v>
      </c>
      <c r="BH24" s="622"/>
      <c r="BI24" s="622"/>
      <c r="BJ24" s="622"/>
      <c r="BK24" s="622"/>
      <c r="BL24" s="622"/>
      <c r="BM24" s="622"/>
      <c r="BN24" s="623"/>
      <c r="BO24" s="663" t="s">
        <v>243</v>
      </c>
      <c r="BP24" s="663"/>
      <c r="BQ24" s="663"/>
      <c r="BR24" s="663"/>
      <c r="BS24" s="664" t="s">
        <v>243</v>
      </c>
      <c r="BT24" s="664"/>
      <c r="BU24" s="664"/>
      <c r="BV24" s="664"/>
      <c r="BW24" s="664"/>
      <c r="BX24" s="664"/>
      <c r="BY24" s="664"/>
      <c r="BZ24" s="664"/>
      <c r="CA24" s="664"/>
      <c r="CB24" s="698"/>
      <c r="CD24" s="676" t="s">
        <v>295</v>
      </c>
      <c r="CE24" s="677"/>
      <c r="CF24" s="677"/>
      <c r="CG24" s="677"/>
      <c r="CH24" s="677"/>
      <c r="CI24" s="677"/>
      <c r="CJ24" s="677"/>
      <c r="CK24" s="677"/>
      <c r="CL24" s="677"/>
      <c r="CM24" s="677"/>
      <c r="CN24" s="677"/>
      <c r="CO24" s="677"/>
      <c r="CP24" s="677"/>
      <c r="CQ24" s="678"/>
      <c r="CR24" s="673">
        <v>47774914</v>
      </c>
      <c r="CS24" s="674"/>
      <c r="CT24" s="674"/>
      <c r="CU24" s="674"/>
      <c r="CV24" s="674"/>
      <c r="CW24" s="674"/>
      <c r="CX24" s="674"/>
      <c r="CY24" s="702"/>
      <c r="CZ24" s="703">
        <v>47</v>
      </c>
      <c r="DA24" s="686"/>
      <c r="DB24" s="686"/>
      <c r="DC24" s="705"/>
      <c r="DD24" s="701">
        <v>34005262</v>
      </c>
      <c r="DE24" s="674"/>
      <c r="DF24" s="674"/>
      <c r="DG24" s="674"/>
      <c r="DH24" s="674"/>
      <c r="DI24" s="674"/>
      <c r="DJ24" s="674"/>
      <c r="DK24" s="702"/>
      <c r="DL24" s="701">
        <v>32576918</v>
      </c>
      <c r="DM24" s="674"/>
      <c r="DN24" s="674"/>
      <c r="DO24" s="674"/>
      <c r="DP24" s="674"/>
      <c r="DQ24" s="674"/>
      <c r="DR24" s="674"/>
      <c r="DS24" s="674"/>
      <c r="DT24" s="674"/>
      <c r="DU24" s="674"/>
      <c r="DV24" s="702"/>
      <c r="DW24" s="703">
        <v>54.1</v>
      </c>
      <c r="DX24" s="686"/>
      <c r="DY24" s="686"/>
      <c r="DZ24" s="686"/>
      <c r="EA24" s="686"/>
      <c r="EB24" s="686"/>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62202102</v>
      </c>
      <c r="S25" s="622"/>
      <c r="T25" s="622"/>
      <c r="U25" s="622"/>
      <c r="V25" s="622"/>
      <c r="W25" s="622"/>
      <c r="X25" s="622"/>
      <c r="Y25" s="623"/>
      <c r="Z25" s="663">
        <v>57.8</v>
      </c>
      <c r="AA25" s="663"/>
      <c r="AB25" s="663"/>
      <c r="AC25" s="663"/>
      <c r="AD25" s="664">
        <v>57783152</v>
      </c>
      <c r="AE25" s="664"/>
      <c r="AF25" s="664"/>
      <c r="AG25" s="664"/>
      <c r="AH25" s="664"/>
      <c r="AI25" s="664"/>
      <c r="AJ25" s="664"/>
      <c r="AK25" s="664"/>
      <c r="AL25" s="624">
        <v>99.4</v>
      </c>
      <c r="AM25" s="625"/>
      <c r="AN25" s="625"/>
      <c r="AO25" s="665"/>
      <c r="AP25" s="618" t="s">
        <v>297</v>
      </c>
      <c r="AQ25" s="699"/>
      <c r="AR25" s="699"/>
      <c r="AS25" s="699"/>
      <c r="AT25" s="699"/>
      <c r="AU25" s="699"/>
      <c r="AV25" s="699"/>
      <c r="AW25" s="699"/>
      <c r="AX25" s="699"/>
      <c r="AY25" s="699"/>
      <c r="AZ25" s="699"/>
      <c r="BA25" s="699"/>
      <c r="BB25" s="699"/>
      <c r="BC25" s="699"/>
      <c r="BD25" s="699"/>
      <c r="BE25" s="699"/>
      <c r="BF25" s="700"/>
      <c r="BG25" s="621" t="s">
        <v>243</v>
      </c>
      <c r="BH25" s="622"/>
      <c r="BI25" s="622"/>
      <c r="BJ25" s="622"/>
      <c r="BK25" s="622"/>
      <c r="BL25" s="622"/>
      <c r="BM25" s="622"/>
      <c r="BN25" s="623"/>
      <c r="BO25" s="663" t="s">
        <v>243</v>
      </c>
      <c r="BP25" s="663"/>
      <c r="BQ25" s="663"/>
      <c r="BR25" s="663"/>
      <c r="BS25" s="664" t="s">
        <v>138</v>
      </c>
      <c r="BT25" s="664"/>
      <c r="BU25" s="664"/>
      <c r="BV25" s="664"/>
      <c r="BW25" s="664"/>
      <c r="BX25" s="664"/>
      <c r="BY25" s="664"/>
      <c r="BZ25" s="664"/>
      <c r="CA25" s="664"/>
      <c r="CB25" s="698"/>
      <c r="CD25" s="618" t="s">
        <v>298</v>
      </c>
      <c r="CE25" s="619"/>
      <c r="CF25" s="619"/>
      <c r="CG25" s="619"/>
      <c r="CH25" s="619"/>
      <c r="CI25" s="619"/>
      <c r="CJ25" s="619"/>
      <c r="CK25" s="619"/>
      <c r="CL25" s="619"/>
      <c r="CM25" s="619"/>
      <c r="CN25" s="619"/>
      <c r="CO25" s="619"/>
      <c r="CP25" s="619"/>
      <c r="CQ25" s="620"/>
      <c r="CR25" s="621">
        <v>16200669</v>
      </c>
      <c r="CS25" s="634"/>
      <c r="CT25" s="634"/>
      <c r="CU25" s="634"/>
      <c r="CV25" s="634"/>
      <c r="CW25" s="634"/>
      <c r="CX25" s="634"/>
      <c r="CY25" s="635"/>
      <c r="CZ25" s="624">
        <v>15.9</v>
      </c>
      <c r="DA25" s="636"/>
      <c r="DB25" s="636"/>
      <c r="DC25" s="637"/>
      <c r="DD25" s="627">
        <v>14749269</v>
      </c>
      <c r="DE25" s="634"/>
      <c r="DF25" s="634"/>
      <c r="DG25" s="634"/>
      <c r="DH25" s="634"/>
      <c r="DI25" s="634"/>
      <c r="DJ25" s="634"/>
      <c r="DK25" s="635"/>
      <c r="DL25" s="627">
        <v>14000558</v>
      </c>
      <c r="DM25" s="634"/>
      <c r="DN25" s="634"/>
      <c r="DO25" s="634"/>
      <c r="DP25" s="634"/>
      <c r="DQ25" s="634"/>
      <c r="DR25" s="634"/>
      <c r="DS25" s="634"/>
      <c r="DT25" s="634"/>
      <c r="DU25" s="634"/>
      <c r="DV25" s="635"/>
      <c r="DW25" s="624">
        <v>23.3</v>
      </c>
      <c r="DX25" s="636"/>
      <c r="DY25" s="636"/>
      <c r="DZ25" s="636"/>
      <c r="EA25" s="636"/>
      <c r="EB25" s="636"/>
      <c r="EC25" s="652"/>
    </row>
    <row r="26" spans="2:133" ht="11.25" customHeight="1" x14ac:dyDescent="0.15">
      <c r="B26" s="618" t="s">
        <v>299</v>
      </c>
      <c r="C26" s="619"/>
      <c r="D26" s="619"/>
      <c r="E26" s="619"/>
      <c r="F26" s="619"/>
      <c r="G26" s="619"/>
      <c r="H26" s="619"/>
      <c r="I26" s="619"/>
      <c r="J26" s="619"/>
      <c r="K26" s="619"/>
      <c r="L26" s="619"/>
      <c r="M26" s="619"/>
      <c r="N26" s="619"/>
      <c r="O26" s="619"/>
      <c r="P26" s="619"/>
      <c r="Q26" s="620"/>
      <c r="R26" s="621">
        <v>20197</v>
      </c>
      <c r="S26" s="622"/>
      <c r="T26" s="622"/>
      <c r="U26" s="622"/>
      <c r="V26" s="622"/>
      <c r="W26" s="622"/>
      <c r="X26" s="622"/>
      <c r="Y26" s="623"/>
      <c r="Z26" s="663">
        <v>0</v>
      </c>
      <c r="AA26" s="663"/>
      <c r="AB26" s="663"/>
      <c r="AC26" s="663"/>
      <c r="AD26" s="664">
        <v>20197</v>
      </c>
      <c r="AE26" s="664"/>
      <c r="AF26" s="664"/>
      <c r="AG26" s="664"/>
      <c r="AH26" s="664"/>
      <c r="AI26" s="664"/>
      <c r="AJ26" s="664"/>
      <c r="AK26" s="664"/>
      <c r="AL26" s="624">
        <v>0</v>
      </c>
      <c r="AM26" s="625"/>
      <c r="AN26" s="625"/>
      <c r="AO26" s="665"/>
      <c r="AP26" s="618" t="s">
        <v>300</v>
      </c>
      <c r="AQ26" s="699"/>
      <c r="AR26" s="699"/>
      <c r="AS26" s="699"/>
      <c r="AT26" s="699"/>
      <c r="AU26" s="699"/>
      <c r="AV26" s="699"/>
      <c r="AW26" s="699"/>
      <c r="AX26" s="699"/>
      <c r="AY26" s="699"/>
      <c r="AZ26" s="699"/>
      <c r="BA26" s="699"/>
      <c r="BB26" s="699"/>
      <c r="BC26" s="699"/>
      <c r="BD26" s="699"/>
      <c r="BE26" s="699"/>
      <c r="BF26" s="700"/>
      <c r="BG26" s="621" t="s">
        <v>138</v>
      </c>
      <c r="BH26" s="622"/>
      <c r="BI26" s="622"/>
      <c r="BJ26" s="622"/>
      <c r="BK26" s="622"/>
      <c r="BL26" s="622"/>
      <c r="BM26" s="622"/>
      <c r="BN26" s="623"/>
      <c r="BO26" s="663" t="s">
        <v>138</v>
      </c>
      <c r="BP26" s="663"/>
      <c r="BQ26" s="663"/>
      <c r="BR26" s="663"/>
      <c r="BS26" s="664" t="s">
        <v>138</v>
      </c>
      <c r="BT26" s="664"/>
      <c r="BU26" s="664"/>
      <c r="BV26" s="664"/>
      <c r="BW26" s="664"/>
      <c r="BX26" s="664"/>
      <c r="BY26" s="664"/>
      <c r="BZ26" s="664"/>
      <c r="CA26" s="664"/>
      <c r="CB26" s="698"/>
      <c r="CD26" s="618" t="s">
        <v>301</v>
      </c>
      <c r="CE26" s="619"/>
      <c r="CF26" s="619"/>
      <c r="CG26" s="619"/>
      <c r="CH26" s="619"/>
      <c r="CI26" s="619"/>
      <c r="CJ26" s="619"/>
      <c r="CK26" s="619"/>
      <c r="CL26" s="619"/>
      <c r="CM26" s="619"/>
      <c r="CN26" s="619"/>
      <c r="CO26" s="619"/>
      <c r="CP26" s="619"/>
      <c r="CQ26" s="620"/>
      <c r="CR26" s="621">
        <v>10032887</v>
      </c>
      <c r="CS26" s="622"/>
      <c r="CT26" s="622"/>
      <c r="CU26" s="622"/>
      <c r="CV26" s="622"/>
      <c r="CW26" s="622"/>
      <c r="CX26" s="622"/>
      <c r="CY26" s="623"/>
      <c r="CZ26" s="624">
        <v>9.9</v>
      </c>
      <c r="DA26" s="636"/>
      <c r="DB26" s="636"/>
      <c r="DC26" s="637"/>
      <c r="DD26" s="627">
        <v>9312025</v>
      </c>
      <c r="DE26" s="622"/>
      <c r="DF26" s="622"/>
      <c r="DG26" s="622"/>
      <c r="DH26" s="622"/>
      <c r="DI26" s="622"/>
      <c r="DJ26" s="622"/>
      <c r="DK26" s="623"/>
      <c r="DL26" s="627" t="s">
        <v>138</v>
      </c>
      <c r="DM26" s="622"/>
      <c r="DN26" s="622"/>
      <c r="DO26" s="622"/>
      <c r="DP26" s="622"/>
      <c r="DQ26" s="622"/>
      <c r="DR26" s="622"/>
      <c r="DS26" s="622"/>
      <c r="DT26" s="622"/>
      <c r="DU26" s="622"/>
      <c r="DV26" s="623"/>
      <c r="DW26" s="624" t="s">
        <v>243</v>
      </c>
      <c r="DX26" s="636"/>
      <c r="DY26" s="636"/>
      <c r="DZ26" s="636"/>
      <c r="EA26" s="636"/>
      <c r="EB26" s="636"/>
      <c r="EC26" s="652"/>
    </row>
    <row r="27" spans="2:133" ht="11.25" customHeight="1" x14ac:dyDescent="0.15">
      <c r="B27" s="618" t="s">
        <v>302</v>
      </c>
      <c r="C27" s="619"/>
      <c r="D27" s="619"/>
      <c r="E27" s="619"/>
      <c r="F27" s="619"/>
      <c r="G27" s="619"/>
      <c r="H27" s="619"/>
      <c r="I27" s="619"/>
      <c r="J27" s="619"/>
      <c r="K27" s="619"/>
      <c r="L27" s="619"/>
      <c r="M27" s="619"/>
      <c r="N27" s="619"/>
      <c r="O27" s="619"/>
      <c r="P27" s="619"/>
      <c r="Q27" s="620"/>
      <c r="R27" s="621">
        <v>334715</v>
      </c>
      <c r="S27" s="622"/>
      <c r="T27" s="622"/>
      <c r="U27" s="622"/>
      <c r="V27" s="622"/>
      <c r="W27" s="622"/>
      <c r="X27" s="622"/>
      <c r="Y27" s="623"/>
      <c r="Z27" s="663">
        <v>0.3</v>
      </c>
      <c r="AA27" s="663"/>
      <c r="AB27" s="663"/>
      <c r="AC27" s="663"/>
      <c r="AD27" s="664">
        <v>1006</v>
      </c>
      <c r="AE27" s="664"/>
      <c r="AF27" s="664"/>
      <c r="AG27" s="664"/>
      <c r="AH27" s="664"/>
      <c r="AI27" s="664"/>
      <c r="AJ27" s="664"/>
      <c r="AK27" s="664"/>
      <c r="AL27" s="624">
        <v>0</v>
      </c>
      <c r="AM27" s="625"/>
      <c r="AN27" s="625"/>
      <c r="AO27" s="665"/>
      <c r="AP27" s="618" t="s">
        <v>303</v>
      </c>
      <c r="AQ27" s="619"/>
      <c r="AR27" s="619"/>
      <c r="AS27" s="619"/>
      <c r="AT27" s="619"/>
      <c r="AU27" s="619"/>
      <c r="AV27" s="619"/>
      <c r="AW27" s="619"/>
      <c r="AX27" s="619"/>
      <c r="AY27" s="619"/>
      <c r="AZ27" s="619"/>
      <c r="BA27" s="619"/>
      <c r="BB27" s="619"/>
      <c r="BC27" s="619"/>
      <c r="BD27" s="619"/>
      <c r="BE27" s="619"/>
      <c r="BF27" s="620"/>
      <c r="BG27" s="621">
        <v>31169004</v>
      </c>
      <c r="BH27" s="622"/>
      <c r="BI27" s="622"/>
      <c r="BJ27" s="622"/>
      <c r="BK27" s="622"/>
      <c r="BL27" s="622"/>
      <c r="BM27" s="622"/>
      <c r="BN27" s="623"/>
      <c r="BO27" s="663">
        <v>100</v>
      </c>
      <c r="BP27" s="663"/>
      <c r="BQ27" s="663"/>
      <c r="BR27" s="663"/>
      <c r="BS27" s="664">
        <v>745664</v>
      </c>
      <c r="BT27" s="664"/>
      <c r="BU27" s="664"/>
      <c r="BV27" s="664"/>
      <c r="BW27" s="664"/>
      <c r="BX27" s="664"/>
      <c r="BY27" s="664"/>
      <c r="BZ27" s="664"/>
      <c r="CA27" s="664"/>
      <c r="CB27" s="698"/>
      <c r="CD27" s="618" t="s">
        <v>304</v>
      </c>
      <c r="CE27" s="619"/>
      <c r="CF27" s="619"/>
      <c r="CG27" s="619"/>
      <c r="CH27" s="619"/>
      <c r="CI27" s="619"/>
      <c r="CJ27" s="619"/>
      <c r="CK27" s="619"/>
      <c r="CL27" s="619"/>
      <c r="CM27" s="619"/>
      <c r="CN27" s="619"/>
      <c r="CO27" s="619"/>
      <c r="CP27" s="619"/>
      <c r="CQ27" s="620"/>
      <c r="CR27" s="621">
        <v>17874476</v>
      </c>
      <c r="CS27" s="634"/>
      <c r="CT27" s="634"/>
      <c r="CU27" s="634"/>
      <c r="CV27" s="634"/>
      <c r="CW27" s="634"/>
      <c r="CX27" s="634"/>
      <c r="CY27" s="635"/>
      <c r="CZ27" s="624">
        <v>17.600000000000001</v>
      </c>
      <c r="DA27" s="636"/>
      <c r="DB27" s="636"/>
      <c r="DC27" s="637"/>
      <c r="DD27" s="627">
        <v>5638277</v>
      </c>
      <c r="DE27" s="634"/>
      <c r="DF27" s="634"/>
      <c r="DG27" s="634"/>
      <c r="DH27" s="634"/>
      <c r="DI27" s="634"/>
      <c r="DJ27" s="634"/>
      <c r="DK27" s="635"/>
      <c r="DL27" s="627">
        <v>4958644</v>
      </c>
      <c r="DM27" s="634"/>
      <c r="DN27" s="634"/>
      <c r="DO27" s="634"/>
      <c r="DP27" s="634"/>
      <c r="DQ27" s="634"/>
      <c r="DR27" s="634"/>
      <c r="DS27" s="634"/>
      <c r="DT27" s="634"/>
      <c r="DU27" s="634"/>
      <c r="DV27" s="635"/>
      <c r="DW27" s="624">
        <v>8.1999999999999993</v>
      </c>
      <c r="DX27" s="636"/>
      <c r="DY27" s="636"/>
      <c r="DZ27" s="636"/>
      <c r="EA27" s="636"/>
      <c r="EB27" s="636"/>
      <c r="EC27" s="652"/>
    </row>
    <row r="28" spans="2:133" ht="11.25" customHeight="1" x14ac:dyDescent="0.15">
      <c r="B28" s="618" t="s">
        <v>305</v>
      </c>
      <c r="C28" s="619"/>
      <c r="D28" s="619"/>
      <c r="E28" s="619"/>
      <c r="F28" s="619"/>
      <c r="G28" s="619"/>
      <c r="H28" s="619"/>
      <c r="I28" s="619"/>
      <c r="J28" s="619"/>
      <c r="K28" s="619"/>
      <c r="L28" s="619"/>
      <c r="M28" s="619"/>
      <c r="N28" s="619"/>
      <c r="O28" s="619"/>
      <c r="P28" s="619"/>
      <c r="Q28" s="620"/>
      <c r="R28" s="621">
        <v>783483</v>
      </c>
      <c r="S28" s="622"/>
      <c r="T28" s="622"/>
      <c r="U28" s="622"/>
      <c r="V28" s="622"/>
      <c r="W28" s="622"/>
      <c r="X28" s="622"/>
      <c r="Y28" s="623"/>
      <c r="Z28" s="663">
        <v>0.7</v>
      </c>
      <c r="AA28" s="663"/>
      <c r="AB28" s="663"/>
      <c r="AC28" s="663"/>
      <c r="AD28" s="664">
        <v>108951</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306</v>
      </c>
      <c r="CE28" s="619"/>
      <c r="CF28" s="619"/>
      <c r="CG28" s="619"/>
      <c r="CH28" s="619"/>
      <c r="CI28" s="619"/>
      <c r="CJ28" s="619"/>
      <c r="CK28" s="619"/>
      <c r="CL28" s="619"/>
      <c r="CM28" s="619"/>
      <c r="CN28" s="619"/>
      <c r="CO28" s="619"/>
      <c r="CP28" s="619"/>
      <c r="CQ28" s="620"/>
      <c r="CR28" s="621">
        <v>13699769</v>
      </c>
      <c r="CS28" s="622"/>
      <c r="CT28" s="622"/>
      <c r="CU28" s="622"/>
      <c r="CV28" s="622"/>
      <c r="CW28" s="622"/>
      <c r="CX28" s="622"/>
      <c r="CY28" s="623"/>
      <c r="CZ28" s="624">
        <v>13.5</v>
      </c>
      <c r="DA28" s="636"/>
      <c r="DB28" s="636"/>
      <c r="DC28" s="637"/>
      <c r="DD28" s="627">
        <v>13617716</v>
      </c>
      <c r="DE28" s="622"/>
      <c r="DF28" s="622"/>
      <c r="DG28" s="622"/>
      <c r="DH28" s="622"/>
      <c r="DI28" s="622"/>
      <c r="DJ28" s="622"/>
      <c r="DK28" s="623"/>
      <c r="DL28" s="627">
        <v>13617716</v>
      </c>
      <c r="DM28" s="622"/>
      <c r="DN28" s="622"/>
      <c r="DO28" s="622"/>
      <c r="DP28" s="622"/>
      <c r="DQ28" s="622"/>
      <c r="DR28" s="622"/>
      <c r="DS28" s="622"/>
      <c r="DT28" s="622"/>
      <c r="DU28" s="622"/>
      <c r="DV28" s="623"/>
      <c r="DW28" s="624">
        <v>22.6</v>
      </c>
      <c r="DX28" s="636"/>
      <c r="DY28" s="636"/>
      <c r="DZ28" s="636"/>
      <c r="EA28" s="636"/>
      <c r="EB28" s="636"/>
      <c r="EC28" s="652"/>
    </row>
    <row r="29" spans="2:133" ht="11.25" customHeight="1" x14ac:dyDescent="0.15">
      <c r="B29" s="618" t="s">
        <v>307</v>
      </c>
      <c r="C29" s="619"/>
      <c r="D29" s="619"/>
      <c r="E29" s="619"/>
      <c r="F29" s="619"/>
      <c r="G29" s="619"/>
      <c r="H29" s="619"/>
      <c r="I29" s="619"/>
      <c r="J29" s="619"/>
      <c r="K29" s="619"/>
      <c r="L29" s="619"/>
      <c r="M29" s="619"/>
      <c r="N29" s="619"/>
      <c r="O29" s="619"/>
      <c r="P29" s="619"/>
      <c r="Q29" s="620"/>
      <c r="R29" s="621">
        <v>779344</v>
      </c>
      <c r="S29" s="622"/>
      <c r="T29" s="622"/>
      <c r="U29" s="622"/>
      <c r="V29" s="622"/>
      <c r="W29" s="622"/>
      <c r="X29" s="622"/>
      <c r="Y29" s="623"/>
      <c r="Z29" s="663">
        <v>0.7</v>
      </c>
      <c r="AA29" s="663"/>
      <c r="AB29" s="663"/>
      <c r="AC29" s="663"/>
      <c r="AD29" s="664" t="s">
        <v>138</v>
      </c>
      <c r="AE29" s="664"/>
      <c r="AF29" s="664"/>
      <c r="AG29" s="664"/>
      <c r="AH29" s="664"/>
      <c r="AI29" s="664"/>
      <c r="AJ29" s="664"/>
      <c r="AK29" s="664"/>
      <c r="AL29" s="624" t="s">
        <v>243</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308</v>
      </c>
      <c r="CE29" s="641"/>
      <c r="CF29" s="618" t="s">
        <v>309</v>
      </c>
      <c r="CG29" s="619"/>
      <c r="CH29" s="619"/>
      <c r="CI29" s="619"/>
      <c r="CJ29" s="619"/>
      <c r="CK29" s="619"/>
      <c r="CL29" s="619"/>
      <c r="CM29" s="619"/>
      <c r="CN29" s="619"/>
      <c r="CO29" s="619"/>
      <c r="CP29" s="619"/>
      <c r="CQ29" s="620"/>
      <c r="CR29" s="621">
        <v>13699553</v>
      </c>
      <c r="CS29" s="634"/>
      <c r="CT29" s="634"/>
      <c r="CU29" s="634"/>
      <c r="CV29" s="634"/>
      <c r="CW29" s="634"/>
      <c r="CX29" s="634"/>
      <c r="CY29" s="635"/>
      <c r="CZ29" s="624">
        <v>13.5</v>
      </c>
      <c r="DA29" s="636"/>
      <c r="DB29" s="636"/>
      <c r="DC29" s="637"/>
      <c r="DD29" s="627">
        <v>13617500</v>
      </c>
      <c r="DE29" s="634"/>
      <c r="DF29" s="634"/>
      <c r="DG29" s="634"/>
      <c r="DH29" s="634"/>
      <c r="DI29" s="634"/>
      <c r="DJ29" s="634"/>
      <c r="DK29" s="635"/>
      <c r="DL29" s="627">
        <v>13617500</v>
      </c>
      <c r="DM29" s="634"/>
      <c r="DN29" s="634"/>
      <c r="DO29" s="634"/>
      <c r="DP29" s="634"/>
      <c r="DQ29" s="634"/>
      <c r="DR29" s="634"/>
      <c r="DS29" s="634"/>
      <c r="DT29" s="634"/>
      <c r="DU29" s="634"/>
      <c r="DV29" s="635"/>
      <c r="DW29" s="624">
        <v>22.6</v>
      </c>
      <c r="DX29" s="636"/>
      <c r="DY29" s="636"/>
      <c r="DZ29" s="636"/>
      <c r="EA29" s="636"/>
      <c r="EB29" s="636"/>
      <c r="EC29" s="652"/>
    </row>
    <row r="30" spans="2:133" ht="11.25" customHeight="1" x14ac:dyDescent="0.15">
      <c r="B30" s="618" t="s">
        <v>310</v>
      </c>
      <c r="C30" s="619"/>
      <c r="D30" s="619"/>
      <c r="E30" s="619"/>
      <c r="F30" s="619"/>
      <c r="G30" s="619"/>
      <c r="H30" s="619"/>
      <c r="I30" s="619"/>
      <c r="J30" s="619"/>
      <c r="K30" s="619"/>
      <c r="L30" s="619"/>
      <c r="M30" s="619"/>
      <c r="N30" s="619"/>
      <c r="O30" s="619"/>
      <c r="P30" s="619"/>
      <c r="Q30" s="620"/>
      <c r="R30" s="621">
        <v>15823324</v>
      </c>
      <c r="S30" s="622"/>
      <c r="T30" s="622"/>
      <c r="U30" s="622"/>
      <c r="V30" s="622"/>
      <c r="W30" s="622"/>
      <c r="X30" s="622"/>
      <c r="Y30" s="623"/>
      <c r="Z30" s="663">
        <v>14.7</v>
      </c>
      <c r="AA30" s="663"/>
      <c r="AB30" s="663"/>
      <c r="AC30" s="663"/>
      <c r="AD30" s="664" t="s">
        <v>138</v>
      </c>
      <c r="AE30" s="664"/>
      <c r="AF30" s="664"/>
      <c r="AG30" s="664"/>
      <c r="AH30" s="664"/>
      <c r="AI30" s="664"/>
      <c r="AJ30" s="664"/>
      <c r="AK30" s="664"/>
      <c r="AL30" s="624" t="s">
        <v>138</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6"/>
      <c r="BI30" s="696"/>
      <c r="BJ30" s="696"/>
      <c r="BK30" s="696"/>
      <c r="BL30" s="696"/>
      <c r="BM30" s="696"/>
      <c r="BN30" s="696"/>
      <c r="BO30" s="696"/>
      <c r="BP30" s="696"/>
      <c r="BQ30" s="697"/>
      <c r="BR30" s="679"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13336605</v>
      </c>
      <c r="CS30" s="622"/>
      <c r="CT30" s="622"/>
      <c r="CU30" s="622"/>
      <c r="CV30" s="622"/>
      <c r="CW30" s="622"/>
      <c r="CX30" s="622"/>
      <c r="CY30" s="623"/>
      <c r="CZ30" s="624">
        <v>13.1</v>
      </c>
      <c r="DA30" s="636"/>
      <c r="DB30" s="636"/>
      <c r="DC30" s="637"/>
      <c r="DD30" s="627">
        <v>13254828</v>
      </c>
      <c r="DE30" s="622"/>
      <c r="DF30" s="622"/>
      <c r="DG30" s="622"/>
      <c r="DH30" s="622"/>
      <c r="DI30" s="622"/>
      <c r="DJ30" s="622"/>
      <c r="DK30" s="623"/>
      <c r="DL30" s="627">
        <v>13254828</v>
      </c>
      <c r="DM30" s="622"/>
      <c r="DN30" s="622"/>
      <c r="DO30" s="622"/>
      <c r="DP30" s="622"/>
      <c r="DQ30" s="622"/>
      <c r="DR30" s="622"/>
      <c r="DS30" s="622"/>
      <c r="DT30" s="622"/>
      <c r="DU30" s="622"/>
      <c r="DV30" s="623"/>
      <c r="DW30" s="624">
        <v>22</v>
      </c>
      <c r="DX30" s="636"/>
      <c r="DY30" s="636"/>
      <c r="DZ30" s="636"/>
      <c r="EA30" s="636"/>
      <c r="EB30" s="636"/>
      <c r="EC30" s="652"/>
    </row>
    <row r="31" spans="2:133" ht="11.25" customHeight="1" x14ac:dyDescent="0.15">
      <c r="B31" s="688" t="s">
        <v>314</v>
      </c>
      <c r="C31" s="689"/>
      <c r="D31" s="689"/>
      <c r="E31" s="689"/>
      <c r="F31" s="689"/>
      <c r="G31" s="689"/>
      <c r="H31" s="689"/>
      <c r="I31" s="689"/>
      <c r="J31" s="689"/>
      <c r="K31" s="689"/>
      <c r="L31" s="689"/>
      <c r="M31" s="689"/>
      <c r="N31" s="689"/>
      <c r="O31" s="689"/>
      <c r="P31" s="689"/>
      <c r="Q31" s="690"/>
      <c r="R31" s="621">
        <v>27615</v>
      </c>
      <c r="S31" s="622"/>
      <c r="T31" s="622"/>
      <c r="U31" s="622"/>
      <c r="V31" s="622"/>
      <c r="W31" s="622"/>
      <c r="X31" s="622"/>
      <c r="Y31" s="623"/>
      <c r="Z31" s="663">
        <v>0</v>
      </c>
      <c r="AA31" s="663"/>
      <c r="AB31" s="663"/>
      <c r="AC31" s="663"/>
      <c r="AD31" s="664">
        <v>27615</v>
      </c>
      <c r="AE31" s="664"/>
      <c r="AF31" s="664"/>
      <c r="AG31" s="664"/>
      <c r="AH31" s="664"/>
      <c r="AI31" s="664"/>
      <c r="AJ31" s="664"/>
      <c r="AK31" s="664"/>
      <c r="AL31" s="624">
        <v>0</v>
      </c>
      <c r="AM31" s="625"/>
      <c r="AN31" s="625"/>
      <c r="AO31" s="665"/>
      <c r="AP31" s="691" t="s">
        <v>315</v>
      </c>
      <c r="AQ31" s="692"/>
      <c r="AR31" s="692"/>
      <c r="AS31" s="692"/>
      <c r="AT31" s="693" t="s">
        <v>316</v>
      </c>
      <c r="AU31" s="218"/>
      <c r="AV31" s="218"/>
      <c r="AW31" s="218"/>
      <c r="AX31" s="676" t="s">
        <v>189</v>
      </c>
      <c r="AY31" s="677"/>
      <c r="AZ31" s="677"/>
      <c r="BA31" s="677"/>
      <c r="BB31" s="677"/>
      <c r="BC31" s="677"/>
      <c r="BD31" s="677"/>
      <c r="BE31" s="677"/>
      <c r="BF31" s="678"/>
      <c r="BG31" s="684">
        <v>99.4</v>
      </c>
      <c r="BH31" s="685"/>
      <c r="BI31" s="685"/>
      <c r="BJ31" s="685"/>
      <c r="BK31" s="685"/>
      <c r="BL31" s="685"/>
      <c r="BM31" s="686">
        <v>97.1</v>
      </c>
      <c r="BN31" s="685"/>
      <c r="BO31" s="685"/>
      <c r="BP31" s="685"/>
      <c r="BQ31" s="687"/>
      <c r="BR31" s="684">
        <v>99.3</v>
      </c>
      <c r="BS31" s="685"/>
      <c r="BT31" s="685"/>
      <c r="BU31" s="685"/>
      <c r="BV31" s="685"/>
      <c r="BW31" s="685"/>
      <c r="BX31" s="686">
        <v>96.7</v>
      </c>
      <c r="BY31" s="685"/>
      <c r="BZ31" s="685"/>
      <c r="CA31" s="685"/>
      <c r="CB31" s="687"/>
      <c r="CD31" s="642"/>
      <c r="CE31" s="643"/>
      <c r="CF31" s="618" t="s">
        <v>317</v>
      </c>
      <c r="CG31" s="619"/>
      <c r="CH31" s="619"/>
      <c r="CI31" s="619"/>
      <c r="CJ31" s="619"/>
      <c r="CK31" s="619"/>
      <c r="CL31" s="619"/>
      <c r="CM31" s="619"/>
      <c r="CN31" s="619"/>
      <c r="CO31" s="619"/>
      <c r="CP31" s="619"/>
      <c r="CQ31" s="620"/>
      <c r="CR31" s="621">
        <v>362948</v>
      </c>
      <c r="CS31" s="634"/>
      <c r="CT31" s="634"/>
      <c r="CU31" s="634"/>
      <c r="CV31" s="634"/>
      <c r="CW31" s="634"/>
      <c r="CX31" s="634"/>
      <c r="CY31" s="635"/>
      <c r="CZ31" s="624">
        <v>0.4</v>
      </c>
      <c r="DA31" s="636"/>
      <c r="DB31" s="636"/>
      <c r="DC31" s="637"/>
      <c r="DD31" s="627">
        <v>362672</v>
      </c>
      <c r="DE31" s="634"/>
      <c r="DF31" s="634"/>
      <c r="DG31" s="634"/>
      <c r="DH31" s="634"/>
      <c r="DI31" s="634"/>
      <c r="DJ31" s="634"/>
      <c r="DK31" s="635"/>
      <c r="DL31" s="627">
        <v>362672</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318</v>
      </c>
      <c r="C32" s="619"/>
      <c r="D32" s="619"/>
      <c r="E32" s="619"/>
      <c r="F32" s="619"/>
      <c r="G32" s="619"/>
      <c r="H32" s="619"/>
      <c r="I32" s="619"/>
      <c r="J32" s="619"/>
      <c r="K32" s="619"/>
      <c r="L32" s="619"/>
      <c r="M32" s="619"/>
      <c r="N32" s="619"/>
      <c r="O32" s="619"/>
      <c r="P32" s="619"/>
      <c r="Q32" s="620"/>
      <c r="R32" s="621">
        <v>7966373</v>
      </c>
      <c r="S32" s="622"/>
      <c r="T32" s="622"/>
      <c r="U32" s="622"/>
      <c r="V32" s="622"/>
      <c r="W32" s="622"/>
      <c r="X32" s="622"/>
      <c r="Y32" s="623"/>
      <c r="Z32" s="663">
        <v>7.4</v>
      </c>
      <c r="AA32" s="663"/>
      <c r="AB32" s="663"/>
      <c r="AC32" s="663"/>
      <c r="AD32" s="664" t="s">
        <v>138</v>
      </c>
      <c r="AE32" s="664"/>
      <c r="AF32" s="664"/>
      <c r="AG32" s="664"/>
      <c r="AH32" s="664"/>
      <c r="AI32" s="664"/>
      <c r="AJ32" s="664"/>
      <c r="AK32" s="664"/>
      <c r="AL32" s="624" t="s">
        <v>184</v>
      </c>
      <c r="AM32" s="625"/>
      <c r="AN32" s="625"/>
      <c r="AO32" s="665"/>
      <c r="AP32" s="666"/>
      <c r="AQ32" s="667"/>
      <c r="AR32" s="667"/>
      <c r="AS32" s="667"/>
      <c r="AT32" s="694"/>
      <c r="AU32" s="214" t="s">
        <v>319</v>
      </c>
      <c r="AX32" s="618" t="s">
        <v>320</v>
      </c>
      <c r="AY32" s="619"/>
      <c r="AZ32" s="619"/>
      <c r="BA32" s="619"/>
      <c r="BB32" s="619"/>
      <c r="BC32" s="619"/>
      <c r="BD32" s="619"/>
      <c r="BE32" s="619"/>
      <c r="BF32" s="620"/>
      <c r="BG32" s="683">
        <v>99.4</v>
      </c>
      <c r="BH32" s="634"/>
      <c r="BI32" s="634"/>
      <c r="BJ32" s="634"/>
      <c r="BK32" s="634"/>
      <c r="BL32" s="634"/>
      <c r="BM32" s="625">
        <v>97.3</v>
      </c>
      <c r="BN32" s="634"/>
      <c r="BO32" s="634"/>
      <c r="BP32" s="634"/>
      <c r="BQ32" s="661"/>
      <c r="BR32" s="683">
        <v>99.3</v>
      </c>
      <c r="BS32" s="634"/>
      <c r="BT32" s="634"/>
      <c r="BU32" s="634"/>
      <c r="BV32" s="634"/>
      <c r="BW32" s="634"/>
      <c r="BX32" s="625">
        <v>97</v>
      </c>
      <c r="BY32" s="634"/>
      <c r="BZ32" s="634"/>
      <c r="CA32" s="634"/>
      <c r="CB32" s="661"/>
      <c r="CD32" s="644"/>
      <c r="CE32" s="645"/>
      <c r="CF32" s="618" t="s">
        <v>321</v>
      </c>
      <c r="CG32" s="619"/>
      <c r="CH32" s="619"/>
      <c r="CI32" s="619"/>
      <c r="CJ32" s="619"/>
      <c r="CK32" s="619"/>
      <c r="CL32" s="619"/>
      <c r="CM32" s="619"/>
      <c r="CN32" s="619"/>
      <c r="CO32" s="619"/>
      <c r="CP32" s="619"/>
      <c r="CQ32" s="620"/>
      <c r="CR32" s="621">
        <v>216</v>
      </c>
      <c r="CS32" s="622"/>
      <c r="CT32" s="622"/>
      <c r="CU32" s="622"/>
      <c r="CV32" s="622"/>
      <c r="CW32" s="622"/>
      <c r="CX32" s="622"/>
      <c r="CY32" s="623"/>
      <c r="CZ32" s="624">
        <v>0</v>
      </c>
      <c r="DA32" s="636"/>
      <c r="DB32" s="636"/>
      <c r="DC32" s="637"/>
      <c r="DD32" s="627">
        <v>216</v>
      </c>
      <c r="DE32" s="622"/>
      <c r="DF32" s="622"/>
      <c r="DG32" s="622"/>
      <c r="DH32" s="622"/>
      <c r="DI32" s="622"/>
      <c r="DJ32" s="622"/>
      <c r="DK32" s="623"/>
      <c r="DL32" s="627">
        <v>216</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322</v>
      </c>
      <c r="C33" s="619"/>
      <c r="D33" s="619"/>
      <c r="E33" s="619"/>
      <c r="F33" s="619"/>
      <c r="G33" s="619"/>
      <c r="H33" s="619"/>
      <c r="I33" s="619"/>
      <c r="J33" s="619"/>
      <c r="K33" s="619"/>
      <c r="L33" s="619"/>
      <c r="M33" s="619"/>
      <c r="N33" s="619"/>
      <c r="O33" s="619"/>
      <c r="P33" s="619"/>
      <c r="Q33" s="620"/>
      <c r="R33" s="621">
        <v>290286</v>
      </c>
      <c r="S33" s="622"/>
      <c r="T33" s="622"/>
      <c r="U33" s="622"/>
      <c r="V33" s="622"/>
      <c r="W33" s="622"/>
      <c r="X33" s="622"/>
      <c r="Y33" s="623"/>
      <c r="Z33" s="663">
        <v>0.3</v>
      </c>
      <c r="AA33" s="663"/>
      <c r="AB33" s="663"/>
      <c r="AC33" s="663"/>
      <c r="AD33" s="664">
        <v>142513</v>
      </c>
      <c r="AE33" s="664"/>
      <c r="AF33" s="664"/>
      <c r="AG33" s="664"/>
      <c r="AH33" s="664"/>
      <c r="AI33" s="664"/>
      <c r="AJ33" s="664"/>
      <c r="AK33" s="664"/>
      <c r="AL33" s="624">
        <v>0.2</v>
      </c>
      <c r="AM33" s="625"/>
      <c r="AN33" s="625"/>
      <c r="AO33" s="665"/>
      <c r="AP33" s="668"/>
      <c r="AQ33" s="669"/>
      <c r="AR33" s="669"/>
      <c r="AS33" s="669"/>
      <c r="AT33" s="695"/>
      <c r="AU33" s="219"/>
      <c r="AV33" s="219"/>
      <c r="AW33" s="219"/>
      <c r="AX33" s="602" t="s">
        <v>323</v>
      </c>
      <c r="AY33" s="603"/>
      <c r="AZ33" s="603"/>
      <c r="BA33" s="603"/>
      <c r="BB33" s="603"/>
      <c r="BC33" s="603"/>
      <c r="BD33" s="603"/>
      <c r="BE33" s="603"/>
      <c r="BF33" s="604"/>
      <c r="BG33" s="682">
        <v>99.4</v>
      </c>
      <c r="BH33" s="606"/>
      <c r="BI33" s="606"/>
      <c r="BJ33" s="606"/>
      <c r="BK33" s="606"/>
      <c r="BL33" s="606"/>
      <c r="BM33" s="656">
        <v>96.8</v>
      </c>
      <c r="BN33" s="606"/>
      <c r="BO33" s="606"/>
      <c r="BP33" s="606"/>
      <c r="BQ33" s="650"/>
      <c r="BR33" s="682">
        <v>99.3</v>
      </c>
      <c r="BS33" s="606"/>
      <c r="BT33" s="606"/>
      <c r="BU33" s="606"/>
      <c r="BV33" s="606"/>
      <c r="BW33" s="606"/>
      <c r="BX33" s="656">
        <v>96.2</v>
      </c>
      <c r="BY33" s="606"/>
      <c r="BZ33" s="606"/>
      <c r="CA33" s="606"/>
      <c r="CB33" s="650"/>
      <c r="CD33" s="618" t="s">
        <v>324</v>
      </c>
      <c r="CE33" s="619"/>
      <c r="CF33" s="619"/>
      <c r="CG33" s="619"/>
      <c r="CH33" s="619"/>
      <c r="CI33" s="619"/>
      <c r="CJ33" s="619"/>
      <c r="CK33" s="619"/>
      <c r="CL33" s="619"/>
      <c r="CM33" s="619"/>
      <c r="CN33" s="619"/>
      <c r="CO33" s="619"/>
      <c r="CP33" s="619"/>
      <c r="CQ33" s="620"/>
      <c r="CR33" s="621">
        <v>45169603</v>
      </c>
      <c r="CS33" s="634"/>
      <c r="CT33" s="634"/>
      <c r="CU33" s="634"/>
      <c r="CV33" s="634"/>
      <c r="CW33" s="634"/>
      <c r="CX33" s="634"/>
      <c r="CY33" s="635"/>
      <c r="CZ33" s="624">
        <v>44.5</v>
      </c>
      <c r="DA33" s="636"/>
      <c r="DB33" s="636"/>
      <c r="DC33" s="637"/>
      <c r="DD33" s="627">
        <v>34430129</v>
      </c>
      <c r="DE33" s="634"/>
      <c r="DF33" s="634"/>
      <c r="DG33" s="634"/>
      <c r="DH33" s="634"/>
      <c r="DI33" s="634"/>
      <c r="DJ33" s="634"/>
      <c r="DK33" s="635"/>
      <c r="DL33" s="627">
        <v>24365223</v>
      </c>
      <c r="DM33" s="634"/>
      <c r="DN33" s="634"/>
      <c r="DO33" s="634"/>
      <c r="DP33" s="634"/>
      <c r="DQ33" s="634"/>
      <c r="DR33" s="634"/>
      <c r="DS33" s="634"/>
      <c r="DT33" s="634"/>
      <c r="DU33" s="634"/>
      <c r="DV33" s="635"/>
      <c r="DW33" s="624">
        <v>40.5</v>
      </c>
      <c r="DX33" s="636"/>
      <c r="DY33" s="636"/>
      <c r="DZ33" s="636"/>
      <c r="EA33" s="636"/>
      <c r="EB33" s="636"/>
      <c r="EC33" s="652"/>
    </row>
    <row r="34" spans="2:133" ht="11.25" customHeight="1" x14ac:dyDescent="0.15">
      <c r="B34" s="618" t="s">
        <v>325</v>
      </c>
      <c r="C34" s="619"/>
      <c r="D34" s="619"/>
      <c r="E34" s="619"/>
      <c r="F34" s="619"/>
      <c r="G34" s="619"/>
      <c r="H34" s="619"/>
      <c r="I34" s="619"/>
      <c r="J34" s="619"/>
      <c r="K34" s="619"/>
      <c r="L34" s="619"/>
      <c r="M34" s="619"/>
      <c r="N34" s="619"/>
      <c r="O34" s="619"/>
      <c r="P34" s="619"/>
      <c r="Q34" s="620"/>
      <c r="R34" s="621">
        <v>127784</v>
      </c>
      <c r="S34" s="622"/>
      <c r="T34" s="622"/>
      <c r="U34" s="622"/>
      <c r="V34" s="622"/>
      <c r="W34" s="622"/>
      <c r="X34" s="622"/>
      <c r="Y34" s="623"/>
      <c r="Z34" s="663">
        <v>0.1</v>
      </c>
      <c r="AA34" s="663"/>
      <c r="AB34" s="663"/>
      <c r="AC34" s="663"/>
      <c r="AD34" s="664" t="s">
        <v>138</v>
      </c>
      <c r="AE34" s="664"/>
      <c r="AF34" s="664"/>
      <c r="AG34" s="664"/>
      <c r="AH34" s="664"/>
      <c r="AI34" s="664"/>
      <c r="AJ34" s="664"/>
      <c r="AK34" s="664"/>
      <c r="AL34" s="624" t="s">
        <v>243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13888423</v>
      </c>
      <c r="CS34" s="622"/>
      <c r="CT34" s="622"/>
      <c r="CU34" s="622"/>
      <c r="CV34" s="622"/>
      <c r="CW34" s="622"/>
      <c r="CX34" s="622"/>
      <c r="CY34" s="623"/>
      <c r="CZ34" s="624">
        <v>13.7</v>
      </c>
      <c r="DA34" s="636"/>
      <c r="DB34" s="636"/>
      <c r="DC34" s="637"/>
      <c r="DD34" s="627">
        <v>9768702</v>
      </c>
      <c r="DE34" s="622"/>
      <c r="DF34" s="622"/>
      <c r="DG34" s="622"/>
      <c r="DH34" s="622"/>
      <c r="DI34" s="622"/>
      <c r="DJ34" s="622"/>
      <c r="DK34" s="623"/>
      <c r="DL34" s="627">
        <v>8364602</v>
      </c>
      <c r="DM34" s="622"/>
      <c r="DN34" s="622"/>
      <c r="DO34" s="622"/>
      <c r="DP34" s="622"/>
      <c r="DQ34" s="622"/>
      <c r="DR34" s="622"/>
      <c r="DS34" s="622"/>
      <c r="DT34" s="622"/>
      <c r="DU34" s="622"/>
      <c r="DV34" s="623"/>
      <c r="DW34" s="624">
        <v>13.9</v>
      </c>
      <c r="DX34" s="636"/>
      <c r="DY34" s="636"/>
      <c r="DZ34" s="636"/>
      <c r="EA34" s="636"/>
      <c r="EB34" s="636"/>
      <c r="EC34" s="652"/>
    </row>
    <row r="35" spans="2:133" ht="11.25" customHeight="1" x14ac:dyDescent="0.15">
      <c r="B35" s="618" t="s">
        <v>327</v>
      </c>
      <c r="C35" s="619"/>
      <c r="D35" s="619"/>
      <c r="E35" s="619"/>
      <c r="F35" s="619"/>
      <c r="G35" s="619"/>
      <c r="H35" s="619"/>
      <c r="I35" s="619"/>
      <c r="J35" s="619"/>
      <c r="K35" s="619"/>
      <c r="L35" s="619"/>
      <c r="M35" s="619"/>
      <c r="N35" s="619"/>
      <c r="O35" s="619"/>
      <c r="P35" s="619"/>
      <c r="Q35" s="620"/>
      <c r="R35" s="621">
        <v>3743348</v>
      </c>
      <c r="S35" s="622"/>
      <c r="T35" s="622"/>
      <c r="U35" s="622"/>
      <c r="V35" s="622"/>
      <c r="W35" s="622"/>
      <c r="X35" s="622"/>
      <c r="Y35" s="623"/>
      <c r="Z35" s="663">
        <v>3.5</v>
      </c>
      <c r="AA35" s="663"/>
      <c r="AB35" s="663"/>
      <c r="AC35" s="663"/>
      <c r="AD35" s="664" t="s">
        <v>184</v>
      </c>
      <c r="AE35" s="664"/>
      <c r="AF35" s="664"/>
      <c r="AG35" s="664"/>
      <c r="AH35" s="664"/>
      <c r="AI35" s="664"/>
      <c r="AJ35" s="664"/>
      <c r="AK35" s="664"/>
      <c r="AL35" s="624" t="s">
        <v>138</v>
      </c>
      <c r="AM35" s="625"/>
      <c r="AN35" s="625"/>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4779145</v>
      </c>
      <c r="CS35" s="634"/>
      <c r="CT35" s="634"/>
      <c r="CU35" s="634"/>
      <c r="CV35" s="634"/>
      <c r="CW35" s="634"/>
      <c r="CX35" s="634"/>
      <c r="CY35" s="635"/>
      <c r="CZ35" s="624">
        <v>4.7</v>
      </c>
      <c r="DA35" s="636"/>
      <c r="DB35" s="636"/>
      <c r="DC35" s="637"/>
      <c r="DD35" s="627">
        <v>3791191</v>
      </c>
      <c r="DE35" s="634"/>
      <c r="DF35" s="634"/>
      <c r="DG35" s="634"/>
      <c r="DH35" s="634"/>
      <c r="DI35" s="634"/>
      <c r="DJ35" s="634"/>
      <c r="DK35" s="635"/>
      <c r="DL35" s="627">
        <v>3582053</v>
      </c>
      <c r="DM35" s="634"/>
      <c r="DN35" s="634"/>
      <c r="DO35" s="634"/>
      <c r="DP35" s="634"/>
      <c r="DQ35" s="634"/>
      <c r="DR35" s="634"/>
      <c r="DS35" s="634"/>
      <c r="DT35" s="634"/>
      <c r="DU35" s="634"/>
      <c r="DV35" s="635"/>
      <c r="DW35" s="624">
        <v>5.9</v>
      </c>
      <c r="DX35" s="636"/>
      <c r="DY35" s="636"/>
      <c r="DZ35" s="636"/>
      <c r="EA35" s="636"/>
      <c r="EB35" s="636"/>
      <c r="EC35" s="652"/>
    </row>
    <row r="36" spans="2:133" ht="11.25" customHeight="1" x14ac:dyDescent="0.15">
      <c r="B36" s="618" t="s">
        <v>331</v>
      </c>
      <c r="C36" s="619"/>
      <c r="D36" s="619"/>
      <c r="E36" s="619"/>
      <c r="F36" s="619"/>
      <c r="G36" s="619"/>
      <c r="H36" s="619"/>
      <c r="I36" s="619"/>
      <c r="J36" s="619"/>
      <c r="K36" s="619"/>
      <c r="L36" s="619"/>
      <c r="M36" s="619"/>
      <c r="N36" s="619"/>
      <c r="O36" s="619"/>
      <c r="P36" s="619"/>
      <c r="Q36" s="620"/>
      <c r="R36" s="621">
        <v>6241413</v>
      </c>
      <c r="S36" s="622"/>
      <c r="T36" s="622"/>
      <c r="U36" s="622"/>
      <c r="V36" s="622"/>
      <c r="W36" s="622"/>
      <c r="X36" s="622"/>
      <c r="Y36" s="623"/>
      <c r="Z36" s="663">
        <v>5.8</v>
      </c>
      <c r="AA36" s="663"/>
      <c r="AB36" s="663"/>
      <c r="AC36" s="663"/>
      <c r="AD36" s="664" t="s">
        <v>243</v>
      </c>
      <c r="AE36" s="664"/>
      <c r="AF36" s="664"/>
      <c r="AG36" s="664"/>
      <c r="AH36" s="664"/>
      <c r="AI36" s="664"/>
      <c r="AJ36" s="664"/>
      <c r="AK36" s="664"/>
      <c r="AL36" s="624" t="s">
        <v>138</v>
      </c>
      <c r="AM36" s="625"/>
      <c r="AN36" s="625"/>
      <c r="AO36" s="665"/>
      <c r="AP36" s="222"/>
      <c r="AQ36" s="670" t="s">
        <v>332</v>
      </c>
      <c r="AR36" s="671"/>
      <c r="AS36" s="671"/>
      <c r="AT36" s="671"/>
      <c r="AU36" s="671"/>
      <c r="AV36" s="671"/>
      <c r="AW36" s="671"/>
      <c r="AX36" s="671"/>
      <c r="AY36" s="672"/>
      <c r="AZ36" s="673">
        <v>12066517</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10330</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15552478</v>
      </c>
      <c r="CS36" s="622"/>
      <c r="CT36" s="622"/>
      <c r="CU36" s="622"/>
      <c r="CV36" s="622"/>
      <c r="CW36" s="622"/>
      <c r="CX36" s="622"/>
      <c r="CY36" s="623"/>
      <c r="CZ36" s="624">
        <v>15.3</v>
      </c>
      <c r="DA36" s="636"/>
      <c r="DB36" s="636"/>
      <c r="DC36" s="637"/>
      <c r="DD36" s="627">
        <v>12392358</v>
      </c>
      <c r="DE36" s="622"/>
      <c r="DF36" s="622"/>
      <c r="DG36" s="622"/>
      <c r="DH36" s="622"/>
      <c r="DI36" s="622"/>
      <c r="DJ36" s="622"/>
      <c r="DK36" s="623"/>
      <c r="DL36" s="627">
        <v>6614314</v>
      </c>
      <c r="DM36" s="622"/>
      <c r="DN36" s="622"/>
      <c r="DO36" s="622"/>
      <c r="DP36" s="622"/>
      <c r="DQ36" s="622"/>
      <c r="DR36" s="622"/>
      <c r="DS36" s="622"/>
      <c r="DT36" s="622"/>
      <c r="DU36" s="622"/>
      <c r="DV36" s="623"/>
      <c r="DW36" s="624">
        <v>11</v>
      </c>
      <c r="DX36" s="636"/>
      <c r="DY36" s="636"/>
      <c r="DZ36" s="636"/>
      <c r="EA36" s="636"/>
      <c r="EB36" s="636"/>
      <c r="EC36" s="652"/>
    </row>
    <row r="37" spans="2:133" ht="11.25" customHeight="1" x14ac:dyDescent="0.15">
      <c r="B37" s="618" t="s">
        <v>335</v>
      </c>
      <c r="C37" s="619"/>
      <c r="D37" s="619"/>
      <c r="E37" s="619"/>
      <c r="F37" s="619"/>
      <c r="G37" s="619"/>
      <c r="H37" s="619"/>
      <c r="I37" s="619"/>
      <c r="J37" s="619"/>
      <c r="K37" s="619"/>
      <c r="L37" s="619"/>
      <c r="M37" s="619"/>
      <c r="N37" s="619"/>
      <c r="O37" s="619"/>
      <c r="P37" s="619"/>
      <c r="Q37" s="620"/>
      <c r="R37" s="621">
        <v>3325892</v>
      </c>
      <c r="S37" s="622"/>
      <c r="T37" s="622"/>
      <c r="U37" s="622"/>
      <c r="V37" s="622"/>
      <c r="W37" s="622"/>
      <c r="X37" s="622"/>
      <c r="Y37" s="623"/>
      <c r="Z37" s="663">
        <v>3.1</v>
      </c>
      <c r="AA37" s="663"/>
      <c r="AB37" s="663"/>
      <c r="AC37" s="663"/>
      <c r="AD37" s="664">
        <v>39156</v>
      </c>
      <c r="AE37" s="664"/>
      <c r="AF37" s="664"/>
      <c r="AG37" s="664"/>
      <c r="AH37" s="664"/>
      <c r="AI37" s="664"/>
      <c r="AJ37" s="664"/>
      <c r="AK37" s="664"/>
      <c r="AL37" s="624">
        <v>0.1</v>
      </c>
      <c r="AM37" s="625"/>
      <c r="AN37" s="625"/>
      <c r="AO37" s="665"/>
      <c r="AQ37" s="658" t="s">
        <v>336</v>
      </c>
      <c r="AR37" s="659"/>
      <c r="AS37" s="659"/>
      <c r="AT37" s="659"/>
      <c r="AU37" s="659"/>
      <c r="AV37" s="659"/>
      <c r="AW37" s="659"/>
      <c r="AX37" s="659"/>
      <c r="AY37" s="660"/>
      <c r="AZ37" s="621">
        <v>4355417</v>
      </c>
      <c r="BA37" s="622"/>
      <c r="BB37" s="622"/>
      <c r="BC37" s="622"/>
      <c r="BD37" s="634"/>
      <c r="BE37" s="634"/>
      <c r="BF37" s="661"/>
      <c r="BG37" s="618" t="s">
        <v>337</v>
      </c>
      <c r="BH37" s="619"/>
      <c r="BI37" s="619"/>
      <c r="BJ37" s="619"/>
      <c r="BK37" s="619"/>
      <c r="BL37" s="619"/>
      <c r="BM37" s="619"/>
      <c r="BN37" s="619"/>
      <c r="BO37" s="619"/>
      <c r="BP37" s="619"/>
      <c r="BQ37" s="619"/>
      <c r="BR37" s="619"/>
      <c r="BS37" s="619"/>
      <c r="BT37" s="619"/>
      <c r="BU37" s="620"/>
      <c r="BV37" s="621">
        <v>-155564</v>
      </c>
      <c r="BW37" s="622"/>
      <c r="BX37" s="622"/>
      <c r="BY37" s="622"/>
      <c r="BZ37" s="622"/>
      <c r="CA37" s="622"/>
      <c r="CB37" s="662"/>
      <c r="CD37" s="618" t="s">
        <v>338</v>
      </c>
      <c r="CE37" s="619"/>
      <c r="CF37" s="619"/>
      <c r="CG37" s="619"/>
      <c r="CH37" s="619"/>
      <c r="CI37" s="619"/>
      <c r="CJ37" s="619"/>
      <c r="CK37" s="619"/>
      <c r="CL37" s="619"/>
      <c r="CM37" s="619"/>
      <c r="CN37" s="619"/>
      <c r="CO37" s="619"/>
      <c r="CP37" s="619"/>
      <c r="CQ37" s="620"/>
      <c r="CR37" s="621">
        <v>2375013</v>
      </c>
      <c r="CS37" s="634"/>
      <c r="CT37" s="634"/>
      <c r="CU37" s="634"/>
      <c r="CV37" s="634"/>
      <c r="CW37" s="634"/>
      <c r="CX37" s="634"/>
      <c r="CY37" s="635"/>
      <c r="CZ37" s="624">
        <v>2.2999999999999998</v>
      </c>
      <c r="DA37" s="636"/>
      <c r="DB37" s="636"/>
      <c r="DC37" s="637"/>
      <c r="DD37" s="627">
        <v>2371855</v>
      </c>
      <c r="DE37" s="634"/>
      <c r="DF37" s="634"/>
      <c r="DG37" s="634"/>
      <c r="DH37" s="634"/>
      <c r="DI37" s="634"/>
      <c r="DJ37" s="634"/>
      <c r="DK37" s="635"/>
      <c r="DL37" s="627">
        <v>2278844</v>
      </c>
      <c r="DM37" s="634"/>
      <c r="DN37" s="634"/>
      <c r="DO37" s="634"/>
      <c r="DP37" s="634"/>
      <c r="DQ37" s="634"/>
      <c r="DR37" s="634"/>
      <c r="DS37" s="634"/>
      <c r="DT37" s="634"/>
      <c r="DU37" s="634"/>
      <c r="DV37" s="635"/>
      <c r="DW37" s="624">
        <v>3.8</v>
      </c>
      <c r="DX37" s="636"/>
      <c r="DY37" s="636"/>
      <c r="DZ37" s="636"/>
      <c r="EA37" s="636"/>
      <c r="EB37" s="636"/>
      <c r="EC37" s="652"/>
    </row>
    <row r="38" spans="2:133" ht="11.25" customHeight="1" x14ac:dyDescent="0.15">
      <c r="B38" s="618" t="s">
        <v>339</v>
      </c>
      <c r="C38" s="619"/>
      <c r="D38" s="619"/>
      <c r="E38" s="619"/>
      <c r="F38" s="619"/>
      <c r="G38" s="619"/>
      <c r="H38" s="619"/>
      <c r="I38" s="619"/>
      <c r="J38" s="619"/>
      <c r="K38" s="619"/>
      <c r="L38" s="619"/>
      <c r="M38" s="619"/>
      <c r="N38" s="619"/>
      <c r="O38" s="619"/>
      <c r="P38" s="619"/>
      <c r="Q38" s="620"/>
      <c r="R38" s="621">
        <v>5912300</v>
      </c>
      <c r="S38" s="622"/>
      <c r="T38" s="622"/>
      <c r="U38" s="622"/>
      <c r="V38" s="622"/>
      <c r="W38" s="622"/>
      <c r="X38" s="622"/>
      <c r="Y38" s="623"/>
      <c r="Z38" s="663">
        <v>5.5</v>
      </c>
      <c r="AA38" s="663"/>
      <c r="AB38" s="663"/>
      <c r="AC38" s="663"/>
      <c r="AD38" s="664" t="s">
        <v>138</v>
      </c>
      <c r="AE38" s="664"/>
      <c r="AF38" s="664"/>
      <c r="AG38" s="664"/>
      <c r="AH38" s="664"/>
      <c r="AI38" s="664"/>
      <c r="AJ38" s="664"/>
      <c r="AK38" s="664"/>
      <c r="AL38" s="624" t="s">
        <v>184</v>
      </c>
      <c r="AM38" s="625"/>
      <c r="AN38" s="625"/>
      <c r="AO38" s="665"/>
      <c r="AQ38" s="658" t="s">
        <v>340</v>
      </c>
      <c r="AR38" s="659"/>
      <c r="AS38" s="659"/>
      <c r="AT38" s="659"/>
      <c r="AU38" s="659"/>
      <c r="AV38" s="659"/>
      <c r="AW38" s="659"/>
      <c r="AX38" s="659"/>
      <c r="AY38" s="660"/>
      <c r="AZ38" s="621">
        <v>299690</v>
      </c>
      <c r="BA38" s="622"/>
      <c r="BB38" s="622"/>
      <c r="BC38" s="622"/>
      <c r="BD38" s="634"/>
      <c r="BE38" s="634"/>
      <c r="BF38" s="661"/>
      <c r="BG38" s="618" t="s">
        <v>341</v>
      </c>
      <c r="BH38" s="619"/>
      <c r="BI38" s="619"/>
      <c r="BJ38" s="619"/>
      <c r="BK38" s="619"/>
      <c r="BL38" s="619"/>
      <c r="BM38" s="619"/>
      <c r="BN38" s="619"/>
      <c r="BO38" s="619"/>
      <c r="BP38" s="619"/>
      <c r="BQ38" s="619"/>
      <c r="BR38" s="619"/>
      <c r="BS38" s="619"/>
      <c r="BT38" s="619"/>
      <c r="BU38" s="620"/>
      <c r="BV38" s="621">
        <v>21900</v>
      </c>
      <c r="BW38" s="622"/>
      <c r="BX38" s="622"/>
      <c r="BY38" s="622"/>
      <c r="BZ38" s="622"/>
      <c r="CA38" s="622"/>
      <c r="CB38" s="662"/>
      <c r="CD38" s="618" t="s">
        <v>342</v>
      </c>
      <c r="CE38" s="619"/>
      <c r="CF38" s="619"/>
      <c r="CG38" s="619"/>
      <c r="CH38" s="619"/>
      <c r="CI38" s="619"/>
      <c r="CJ38" s="619"/>
      <c r="CK38" s="619"/>
      <c r="CL38" s="619"/>
      <c r="CM38" s="619"/>
      <c r="CN38" s="619"/>
      <c r="CO38" s="619"/>
      <c r="CP38" s="619"/>
      <c r="CQ38" s="620"/>
      <c r="CR38" s="621">
        <v>7123405</v>
      </c>
      <c r="CS38" s="622"/>
      <c r="CT38" s="622"/>
      <c r="CU38" s="622"/>
      <c r="CV38" s="622"/>
      <c r="CW38" s="622"/>
      <c r="CX38" s="622"/>
      <c r="CY38" s="623"/>
      <c r="CZ38" s="624">
        <v>7</v>
      </c>
      <c r="DA38" s="636"/>
      <c r="DB38" s="636"/>
      <c r="DC38" s="637"/>
      <c r="DD38" s="627">
        <v>5966598</v>
      </c>
      <c r="DE38" s="622"/>
      <c r="DF38" s="622"/>
      <c r="DG38" s="622"/>
      <c r="DH38" s="622"/>
      <c r="DI38" s="622"/>
      <c r="DJ38" s="622"/>
      <c r="DK38" s="623"/>
      <c r="DL38" s="627">
        <v>5686319</v>
      </c>
      <c r="DM38" s="622"/>
      <c r="DN38" s="622"/>
      <c r="DO38" s="622"/>
      <c r="DP38" s="622"/>
      <c r="DQ38" s="622"/>
      <c r="DR38" s="622"/>
      <c r="DS38" s="622"/>
      <c r="DT38" s="622"/>
      <c r="DU38" s="622"/>
      <c r="DV38" s="623"/>
      <c r="DW38" s="624">
        <v>9.4</v>
      </c>
      <c r="DX38" s="636"/>
      <c r="DY38" s="636"/>
      <c r="DZ38" s="636"/>
      <c r="EA38" s="636"/>
      <c r="EB38" s="636"/>
      <c r="EC38" s="652"/>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138</v>
      </c>
      <c r="S39" s="622"/>
      <c r="T39" s="622"/>
      <c r="U39" s="622"/>
      <c r="V39" s="622"/>
      <c r="W39" s="622"/>
      <c r="X39" s="622"/>
      <c r="Y39" s="623"/>
      <c r="Z39" s="663" t="s">
        <v>184</v>
      </c>
      <c r="AA39" s="663"/>
      <c r="AB39" s="663"/>
      <c r="AC39" s="663"/>
      <c r="AD39" s="664" t="s">
        <v>138</v>
      </c>
      <c r="AE39" s="664"/>
      <c r="AF39" s="664"/>
      <c r="AG39" s="664"/>
      <c r="AH39" s="664"/>
      <c r="AI39" s="664"/>
      <c r="AJ39" s="664"/>
      <c r="AK39" s="664"/>
      <c r="AL39" s="624" t="s">
        <v>243</v>
      </c>
      <c r="AM39" s="625"/>
      <c r="AN39" s="625"/>
      <c r="AO39" s="665"/>
      <c r="AQ39" s="658" t="s">
        <v>344</v>
      </c>
      <c r="AR39" s="659"/>
      <c r="AS39" s="659"/>
      <c r="AT39" s="659"/>
      <c r="AU39" s="659"/>
      <c r="AV39" s="659"/>
      <c r="AW39" s="659"/>
      <c r="AX39" s="659"/>
      <c r="AY39" s="660"/>
      <c r="AZ39" s="621">
        <v>278434</v>
      </c>
      <c r="BA39" s="622"/>
      <c r="BB39" s="622"/>
      <c r="BC39" s="622"/>
      <c r="BD39" s="634"/>
      <c r="BE39" s="634"/>
      <c r="BF39" s="661"/>
      <c r="BG39" s="618" t="s">
        <v>345</v>
      </c>
      <c r="BH39" s="619"/>
      <c r="BI39" s="619"/>
      <c r="BJ39" s="619"/>
      <c r="BK39" s="619"/>
      <c r="BL39" s="619"/>
      <c r="BM39" s="619"/>
      <c r="BN39" s="619"/>
      <c r="BO39" s="619"/>
      <c r="BP39" s="619"/>
      <c r="BQ39" s="619"/>
      <c r="BR39" s="619"/>
      <c r="BS39" s="619"/>
      <c r="BT39" s="619"/>
      <c r="BU39" s="620"/>
      <c r="BV39" s="621">
        <v>32177</v>
      </c>
      <c r="BW39" s="622"/>
      <c r="BX39" s="622"/>
      <c r="BY39" s="622"/>
      <c r="BZ39" s="622"/>
      <c r="CA39" s="622"/>
      <c r="CB39" s="662"/>
      <c r="CD39" s="618" t="s">
        <v>346</v>
      </c>
      <c r="CE39" s="619"/>
      <c r="CF39" s="619"/>
      <c r="CG39" s="619"/>
      <c r="CH39" s="619"/>
      <c r="CI39" s="619"/>
      <c r="CJ39" s="619"/>
      <c r="CK39" s="619"/>
      <c r="CL39" s="619"/>
      <c r="CM39" s="619"/>
      <c r="CN39" s="619"/>
      <c r="CO39" s="619"/>
      <c r="CP39" s="619"/>
      <c r="CQ39" s="620"/>
      <c r="CR39" s="621">
        <v>2521337</v>
      </c>
      <c r="CS39" s="634"/>
      <c r="CT39" s="634"/>
      <c r="CU39" s="634"/>
      <c r="CV39" s="634"/>
      <c r="CW39" s="634"/>
      <c r="CX39" s="634"/>
      <c r="CY39" s="635"/>
      <c r="CZ39" s="624">
        <v>2.5</v>
      </c>
      <c r="DA39" s="636"/>
      <c r="DB39" s="636"/>
      <c r="DC39" s="637"/>
      <c r="DD39" s="627">
        <v>2393344</v>
      </c>
      <c r="DE39" s="634"/>
      <c r="DF39" s="634"/>
      <c r="DG39" s="634"/>
      <c r="DH39" s="634"/>
      <c r="DI39" s="634"/>
      <c r="DJ39" s="634"/>
      <c r="DK39" s="635"/>
      <c r="DL39" s="627" t="s">
        <v>243</v>
      </c>
      <c r="DM39" s="634"/>
      <c r="DN39" s="634"/>
      <c r="DO39" s="634"/>
      <c r="DP39" s="634"/>
      <c r="DQ39" s="634"/>
      <c r="DR39" s="634"/>
      <c r="DS39" s="634"/>
      <c r="DT39" s="634"/>
      <c r="DU39" s="634"/>
      <c r="DV39" s="635"/>
      <c r="DW39" s="624" t="s">
        <v>184</v>
      </c>
      <c r="DX39" s="636"/>
      <c r="DY39" s="636"/>
      <c r="DZ39" s="636"/>
      <c r="EA39" s="636"/>
      <c r="EB39" s="636"/>
      <c r="EC39" s="652"/>
    </row>
    <row r="40" spans="2:133" ht="11.25" customHeight="1" x14ac:dyDescent="0.15">
      <c r="B40" s="618" t="s">
        <v>347</v>
      </c>
      <c r="C40" s="619"/>
      <c r="D40" s="619"/>
      <c r="E40" s="619"/>
      <c r="F40" s="619"/>
      <c r="G40" s="619"/>
      <c r="H40" s="619"/>
      <c r="I40" s="619"/>
      <c r="J40" s="619"/>
      <c r="K40" s="619"/>
      <c r="L40" s="619"/>
      <c r="M40" s="619"/>
      <c r="N40" s="619"/>
      <c r="O40" s="619"/>
      <c r="P40" s="619"/>
      <c r="Q40" s="620"/>
      <c r="R40" s="621">
        <v>2093000</v>
      </c>
      <c r="S40" s="622"/>
      <c r="T40" s="622"/>
      <c r="U40" s="622"/>
      <c r="V40" s="622"/>
      <c r="W40" s="622"/>
      <c r="X40" s="622"/>
      <c r="Y40" s="623"/>
      <c r="Z40" s="663">
        <v>1.9</v>
      </c>
      <c r="AA40" s="663"/>
      <c r="AB40" s="663"/>
      <c r="AC40" s="663"/>
      <c r="AD40" s="664" t="s">
        <v>184</v>
      </c>
      <c r="AE40" s="664"/>
      <c r="AF40" s="664"/>
      <c r="AG40" s="664"/>
      <c r="AH40" s="664"/>
      <c r="AI40" s="664"/>
      <c r="AJ40" s="664"/>
      <c r="AK40" s="664"/>
      <c r="AL40" s="624" t="s">
        <v>138</v>
      </c>
      <c r="AM40" s="625"/>
      <c r="AN40" s="625"/>
      <c r="AO40" s="665"/>
      <c r="AQ40" s="658" t="s">
        <v>348</v>
      </c>
      <c r="AR40" s="659"/>
      <c r="AS40" s="659"/>
      <c r="AT40" s="659"/>
      <c r="AU40" s="659"/>
      <c r="AV40" s="659"/>
      <c r="AW40" s="659"/>
      <c r="AX40" s="659"/>
      <c r="AY40" s="660"/>
      <c r="AZ40" s="621">
        <v>10815</v>
      </c>
      <c r="BA40" s="622"/>
      <c r="BB40" s="622"/>
      <c r="BC40" s="622"/>
      <c r="BD40" s="634"/>
      <c r="BE40" s="634"/>
      <c r="BF40" s="661"/>
      <c r="BG40" s="666" t="s">
        <v>349</v>
      </c>
      <c r="BH40" s="667"/>
      <c r="BI40" s="667"/>
      <c r="BJ40" s="667"/>
      <c r="BK40" s="667"/>
      <c r="BL40" s="223"/>
      <c r="BM40" s="619" t="s">
        <v>350</v>
      </c>
      <c r="BN40" s="619"/>
      <c r="BO40" s="619"/>
      <c r="BP40" s="619"/>
      <c r="BQ40" s="619"/>
      <c r="BR40" s="619"/>
      <c r="BS40" s="619"/>
      <c r="BT40" s="619"/>
      <c r="BU40" s="620"/>
      <c r="BV40" s="621">
        <v>91</v>
      </c>
      <c r="BW40" s="622"/>
      <c r="BX40" s="622"/>
      <c r="BY40" s="622"/>
      <c r="BZ40" s="622"/>
      <c r="CA40" s="622"/>
      <c r="CB40" s="662"/>
      <c r="CD40" s="618" t="s">
        <v>351</v>
      </c>
      <c r="CE40" s="619"/>
      <c r="CF40" s="619"/>
      <c r="CG40" s="619"/>
      <c r="CH40" s="619"/>
      <c r="CI40" s="619"/>
      <c r="CJ40" s="619"/>
      <c r="CK40" s="619"/>
      <c r="CL40" s="619"/>
      <c r="CM40" s="619"/>
      <c r="CN40" s="619"/>
      <c r="CO40" s="619"/>
      <c r="CP40" s="619"/>
      <c r="CQ40" s="620"/>
      <c r="CR40" s="621">
        <v>1304815</v>
      </c>
      <c r="CS40" s="622"/>
      <c r="CT40" s="622"/>
      <c r="CU40" s="622"/>
      <c r="CV40" s="622"/>
      <c r="CW40" s="622"/>
      <c r="CX40" s="622"/>
      <c r="CY40" s="623"/>
      <c r="CZ40" s="624">
        <v>1.3</v>
      </c>
      <c r="DA40" s="636"/>
      <c r="DB40" s="636"/>
      <c r="DC40" s="637"/>
      <c r="DD40" s="627">
        <v>117936</v>
      </c>
      <c r="DE40" s="622"/>
      <c r="DF40" s="622"/>
      <c r="DG40" s="622"/>
      <c r="DH40" s="622"/>
      <c r="DI40" s="622"/>
      <c r="DJ40" s="622"/>
      <c r="DK40" s="623"/>
      <c r="DL40" s="627">
        <v>117935</v>
      </c>
      <c r="DM40" s="622"/>
      <c r="DN40" s="622"/>
      <c r="DO40" s="622"/>
      <c r="DP40" s="622"/>
      <c r="DQ40" s="622"/>
      <c r="DR40" s="622"/>
      <c r="DS40" s="622"/>
      <c r="DT40" s="622"/>
      <c r="DU40" s="622"/>
      <c r="DV40" s="623"/>
      <c r="DW40" s="624">
        <v>0.2</v>
      </c>
      <c r="DX40" s="636"/>
      <c r="DY40" s="636"/>
      <c r="DZ40" s="636"/>
      <c r="EA40" s="636"/>
      <c r="EB40" s="636"/>
      <c r="EC40" s="652"/>
    </row>
    <row r="41" spans="2:133" ht="11.25" customHeight="1" x14ac:dyDescent="0.15">
      <c r="B41" s="602" t="s">
        <v>352</v>
      </c>
      <c r="C41" s="603"/>
      <c r="D41" s="603"/>
      <c r="E41" s="603"/>
      <c r="F41" s="603"/>
      <c r="G41" s="603"/>
      <c r="H41" s="603"/>
      <c r="I41" s="603"/>
      <c r="J41" s="603"/>
      <c r="K41" s="603"/>
      <c r="L41" s="603"/>
      <c r="M41" s="603"/>
      <c r="N41" s="603"/>
      <c r="O41" s="603"/>
      <c r="P41" s="603"/>
      <c r="Q41" s="604"/>
      <c r="R41" s="605">
        <v>107578176</v>
      </c>
      <c r="S41" s="649"/>
      <c r="T41" s="649"/>
      <c r="U41" s="649"/>
      <c r="V41" s="649"/>
      <c r="W41" s="649"/>
      <c r="X41" s="649"/>
      <c r="Y41" s="653"/>
      <c r="Z41" s="654">
        <v>100</v>
      </c>
      <c r="AA41" s="654"/>
      <c r="AB41" s="654"/>
      <c r="AC41" s="654"/>
      <c r="AD41" s="655">
        <v>58122590</v>
      </c>
      <c r="AE41" s="655"/>
      <c r="AF41" s="655"/>
      <c r="AG41" s="655"/>
      <c r="AH41" s="655"/>
      <c r="AI41" s="655"/>
      <c r="AJ41" s="655"/>
      <c r="AK41" s="655"/>
      <c r="AL41" s="608">
        <v>100</v>
      </c>
      <c r="AM41" s="656"/>
      <c r="AN41" s="656"/>
      <c r="AO41" s="657"/>
      <c r="AQ41" s="658" t="s">
        <v>353</v>
      </c>
      <c r="AR41" s="659"/>
      <c r="AS41" s="659"/>
      <c r="AT41" s="659"/>
      <c r="AU41" s="659"/>
      <c r="AV41" s="659"/>
      <c r="AW41" s="659"/>
      <c r="AX41" s="659"/>
      <c r="AY41" s="660"/>
      <c r="AZ41" s="621">
        <v>1279144</v>
      </c>
      <c r="BA41" s="622"/>
      <c r="BB41" s="622"/>
      <c r="BC41" s="622"/>
      <c r="BD41" s="634"/>
      <c r="BE41" s="634"/>
      <c r="BF41" s="661"/>
      <c r="BG41" s="666"/>
      <c r="BH41" s="667"/>
      <c r="BI41" s="667"/>
      <c r="BJ41" s="667"/>
      <c r="BK41" s="667"/>
      <c r="BL41" s="223"/>
      <c r="BM41" s="619" t="s">
        <v>354</v>
      </c>
      <c r="BN41" s="619"/>
      <c r="BO41" s="619"/>
      <c r="BP41" s="619"/>
      <c r="BQ41" s="619"/>
      <c r="BR41" s="619"/>
      <c r="BS41" s="619"/>
      <c r="BT41" s="619"/>
      <c r="BU41" s="620"/>
      <c r="BV41" s="621" t="s">
        <v>243</v>
      </c>
      <c r="BW41" s="622"/>
      <c r="BX41" s="622"/>
      <c r="BY41" s="622"/>
      <c r="BZ41" s="622"/>
      <c r="CA41" s="622"/>
      <c r="CB41" s="662"/>
      <c r="CD41" s="618" t="s">
        <v>355</v>
      </c>
      <c r="CE41" s="619"/>
      <c r="CF41" s="619"/>
      <c r="CG41" s="619"/>
      <c r="CH41" s="619"/>
      <c r="CI41" s="619"/>
      <c r="CJ41" s="619"/>
      <c r="CK41" s="619"/>
      <c r="CL41" s="619"/>
      <c r="CM41" s="619"/>
      <c r="CN41" s="619"/>
      <c r="CO41" s="619"/>
      <c r="CP41" s="619"/>
      <c r="CQ41" s="620"/>
      <c r="CR41" s="621" t="s">
        <v>138</v>
      </c>
      <c r="CS41" s="634"/>
      <c r="CT41" s="634"/>
      <c r="CU41" s="634"/>
      <c r="CV41" s="634"/>
      <c r="CW41" s="634"/>
      <c r="CX41" s="634"/>
      <c r="CY41" s="635"/>
      <c r="CZ41" s="624" t="s">
        <v>138</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356</v>
      </c>
      <c r="AR42" s="647"/>
      <c r="AS42" s="647"/>
      <c r="AT42" s="647"/>
      <c r="AU42" s="647"/>
      <c r="AV42" s="647"/>
      <c r="AW42" s="647"/>
      <c r="AX42" s="647"/>
      <c r="AY42" s="648"/>
      <c r="AZ42" s="605">
        <v>5843017</v>
      </c>
      <c r="BA42" s="649"/>
      <c r="BB42" s="649"/>
      <c r="BC42" s="649"/>
      <c r="BD42" s="606"/>
      <c r="BE42" s="606"/>
      <c r="BF42" s="650"/>
      <c r="BG42" s="668"/>
      <c r="BH42" s="669"/>
      <c r="BI42" s="669"/>
      <c r="BJ42" s="669"/>
      <c r="BK42" s="669"/>
      <c r="BL42" s="224"/>
      <c r="BM42" s="603" t="s">
        <v>357</v>
      </c>
      <c r="BN42" s="603"/>
      <c r="BO42" s="603"/>
      <c r="BP42" s="603"/>
      <c r="BQ42" s="603"/>
      <c r="BR42" s="603"/>
      <c r="BS42" s="603"/>
      <c r="BT42" s="603"/>
      <c r="BU42" s="604"/>
      <c r="BV42" s="605">
        <v>381</v>
      </c>
      <c r="BW42" s="649"/>
      <c r="BX42" s="649"/>
      <c r="BY42" s="649"/>
      <c r="BZ42" s="649"/>
      <c r="CA42" s="649"/>
      <c r="CB42" s="651"/>
      <c r="CD42" s="618" t="s">
        <v>358</v>
      </c>
      <c r="CE42" s="619"/>
      <c r="CF42" s="619"/>
      <c r="CG42" s="619"/>
      <c r="CH42" s="619"/>
      <c r="CI42" s="619"/>
      <c r="CJ42" s="619"/>
      <c r="CK42" s="619"/>
      <c r="CL42" s="619"/>
      <c r="CM42" s="619"/>
      <c r="CN42" s="619"/>
      <c r="CO42" s="619"/>
      <c r="CP42" s="619"/>
      <c r="CQ42" s="620"/>
      <c r="CR42" s="621">
        <v>8639868</v>
      </c>
      <c r="CS42" s="634"/>
      <c r="CT42" s="634"/>
      <c r="CU42" s="634"/>
      <c r="CV42" s="634"/>
      <c r="CW42" s="634"/>
      <c r="CX42" s="634"/>
      <c r="CY42" s="635"/>
      <c r="CZ42" s="624">
        <v>8.5</v>
      </c>
      <c r="DA42" s="636"/>
      <c r="DB42" s="636"/>
      <c r="DC42" s="637"/>
      <c r="DD42" s="627">
        <v>1792324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1848</v>
      </c>
      <c r="CS43" s="634"/>
      <c r="CT43" s="634"/>
      <c r="CU43" s="634"/>
      <c r="CV43" s="634"/>
      <c r="CW43" s="634"/>
      <c r="CX43" s="634"/>
      <c r="CY43" s="635"/>
      <c r="CZ43" s="624">
        <v>0</v>
      </c>
      <c r="DA43" s="636"/>
      <c r="DB43" s="636"/>
      <c r="DC43" s="637"/>
      <c r="DD43" s="627">
        <v>1848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8287735</v>
      </c>
      <c r="CS44" s="622"/>
      <c r="CT44" s="622"/>
      <c r="CU44" s="622"/>
      <c r="CV44" s="622"/>
      <c r="CW44" s="622"/>
      <c r="CX44" s="622"/>
      <c r="CY44" s="623"/>
      <c r="CZ44" s="624">
        <v>8.1999999999999993</v>
      </c>
      <c r="DA44" s="625"/>
      <c r="DB44" s="625"/>
      <c r="DC44" s="626"/>
      <c r="DD44" s="627">
        <v>1664230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5071076</v>
      </c>
      <c r="CS45" s="634"/>
      <c r="CT45" s="634"/>
      <c r="CU45" s="634"/>
      <c r="CV45" s="634"/>
      <c r="CW45" s="634"/>
      <c r="CX45" s="634"/>
      <c r="CY45" s="635"/>
      <c r="CZ45" s="624">
        <v>5</v>
      </c>
      <c r="DA45" s="636"/>
      <c r="DB45" s="636"/>
      <c r="DC45" s="637"/>
      <c r="DD45" s="627">
        <v>362901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2744182</v>
      </c>
      <c r="CS46" s="622"/>
      <c r="CT46" s="622"/>
      <c r="CU46" s="622"/>
      <c r="CV46" s="622"/>
      <c r="CW46" s="622"/>
      <c r="CX46" s="622"/>
      <c r="CY46" s="623"/>
      <c r="CZ46" s="624">
        <v>2.7</v>
      </c>
      <c r="DA46" s="625"/>
      <c r="DB46" s="625"/>
      <c r="DC46" s="626"/>
      <c r="DD46" s="627">
        <v>1290924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352133</v>
      </c>
      <c r="CS47" s="634"/>
      <c r="CT47" s="634"/>
      <c r="CU47" s="634"/>
      <c r="CV47" s="634"/>
      <c r="CW47" s="634"/>
      <c r="CX47" s="634"/>
      <c r="CY47" s="635"/>
      <c r="CZ47" s="624">
        <v>0.3</v>
      </c>
      <c r="DA47" s="636"/>
      <c r="DB47" s="636"/>
      <c r="DC47" s="637"/>
      <c r="DD47" s="627">
        <v>128094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138</v>
      </c>
      <c r="CS48" s="622"/>
      <c r="CT48" s="622"/>
      <c r="CU48" s="622"/>
      <c r="CV48" s="622"/>
      <c r="CW48" s="622"/>
      <c r="CX48" s="622"/>
      <c r="CY48" s="623"/>
      <c r="CZ48" s="624" t="s">
        <v>138</v>
      </c>
      <c r="DA48" s="625"/>
      <c r="DB48" s="625"/>
      <c r="DC48" s="626"/>
      <c r="DD48" s="627" t="s">
        <v>184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101584385</v>
      </c>
      <c r="CS49" s="606"/>
      <c r="CT49" s="606"/>
      <c r="CU49" s="606"/>
      <c r="CV49" s="606"/>
      <c r="CW49" s="606"/>
      <c r="CX49" s="606"/>
      <c r="CY49" s="607"/>
      <c r="CZ49" s="608">
        <v>100</v>
      </c>
      <c r="DA49" s="609"/>
      <c r="DB49" s="609"/>
      <c r="DC49" s="610"/>
      <c r="DD49" s="611">
        <v>70227715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0IHWwJ/XVTLAfLZNTCyko+77NP/+vZVY+UoaSCaSlNWIxmZXZZa6zjIrWGqiPuaHI0isApkLtzsnCeJGFHknQ==" saltValue="a1cun9iEhLVFyutGeyaN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370</v>
      </c>
      <c r="DK2" s="1109"/>
      <c r="DL2" s="1109"/>
      <c r="DM2" s="1109"/>
      <c r="DN2" s="1109"/>
      <c r="DO2" s="1110"/>
      <c r="DP2" s="228"/>
      <c r="DQ2" s="1108" t="s">
        <v>371</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374</v>
      </c>
      <c r="B5" s="1004"/>
      <c r="C5" s="1004"/>
      <c r="D5" s="1004"/>
      <c r="E5" s="1004"/>
      <c r="F5" s="1004"/>
      <c r="G5" s="1004"/>
      <c r="H5" s="1004"/>
      <c r="I5" s="1004"/>
      <c r="J5" s="1004"/>
      <c r="K5" s="1004"/>
      <c r="L5" s="1004"/>
      <c r="M5" s="1004"/>
      <c r="N5" s="1004"/>
      <c r="O5" s="1004"/>
      <c r="P5" s="1005"/>
      <c r="Q5" s="989" t="s">
        <v>375</v>
      </c>
      <c r="R5" s="990"/>
      <c r="S5" s="990"/>
      <c r="T5" s="990"/>
      <c r="U5" s="991"/>
      <c r="V5" s="989" t="s">
        <v>376</v>
      </c>
      <c r="W5" s="990"/>
      <c r="X5" s="990"/>
      <c r="Y5" s="990"/>
      <c r="Z5" s="991"/>
      <c r="AA5" s="989" t="s">
        <v>377</v>
      </c>
      <c r="AB5" s="990"/>
      <c r="AC5" s="990"/>
      <c r="AD5" s="990"/>
      <c r="AE5" s="990"/>
      <c r="AF5" s="1111" t="s">
        <v>378</v>
      </c>
      <c r="AG5" s="990"/>
      <c r="AH5" s="990"/>
      <c r="AI5" s="990"/>
      <c r="AJ5" s="995"/>
      <c r="AK5" s="990" t="s">
        <v>379</v>
      </c>
      <c r="AL5" s="990"/>
      <c r="AM5" s="990"/>
      <c r="AN5" s="990"/>
      <c r="AO5" s="991"/>
      <c r="AP5" s="989" t="s">
        <v>380</v>
      </c>
      <c r="AQ5" s="990"/>
      <c r="AR5" s="990"/>
      <c r="AS5" s="990"/>
      <c r="AT5" s="991"/>
      <c r="AU5" s="989" t="s">
        <v>381</v>
      </c>
      <c r="AV5" s="990"/>
      <c r="AW5" s="990"/>
      <c r="AX5" s="990"/>
      <c r="AY5" s="995"/>
      <c r="AZ5" s="232"/>
      <c r="BA5" s="232"/>
      <c r="BB5" s="232"/>
      <c r="BC5" s="232"/>
      <c r="BD5" s="232"/>
      <c r="BE5" s="233"/>
      <c r="BF5" s="233"/>
      <c r="BG5" s="233"/>
      <c r="BH5" s="233"/>
      <c r="BI5" s="233"/>
      <c r="BJ5" s="233"/>
      <c r="BK5" s="233"/>
      <c r="BL5" s="233"/>
      <c r="BM5" s="233"/>
      <c r="BN5" s="233"/>
      <c r="BO5" s="233"/>
      <c r="BP5" s="233"/>
      <c r="BQ5" s="1003" t="s">
        <v>382</v>
      </c>
      <c r="BR5" s="1004"/>
      <c r="BS5" s="1004"/>
      <c r="BT5" s="1004"/>
      <c r="BU5" s="1004"/>
      <c r="BV5" s="1004"/>
      <c r="BW5" s="1004"/>
      <c r="BX5" s="1004"/>
      <c r="BY5" s="1004"/>
      <c r="BZ5" s="1004"/>
      <c r="CA5" s="1004"/>
      <c r="CB5" s="1004"/>
      <c r="CC5" s="1004"/>
      <c r="CD5" s="1004"/>
      <c r="CE5" s="1004"/>
      <c r="CF5" s="1004"/>
      <c r="CG5" s="1005"/>
      <c r="CH5" s="989" t="s">
        <v>383</v>
      </c>
      <c r="CI5" s="990"/>
      <c r="CJ5" s="990"/>
      <c r="CK5" s="990"/>
      <c r="CL5" s="991"/>
      <c r="CM5" s="989" t="s">
        <v>384</v>
      </c>
      <c r="CN5" s="990"/>
      <c r="CO5" s="990"/>
      <c r="CP5" s="990"/>
      <c r="CQ5" s="991"/>
      <c r="CR5" s="989" t="s">
        <v>385</v>
      </c>
      <c r="CS5" s="990"/>
      <c r="CT5" s="990"/>
      <c r="CU5" s="990"/>
      <c r="CV5" s="991"/>
      <c r="CW5" s="989" t="s">
        <v>386</v>
      </c>
      <c r="CX5" s="990"/>
      <c r="CY5" s="990"/>
      <c r="CZ5" s="990"/>
      <c r="DA5" s="991"/>
      <c r="DB5" s="989" t="s">
        <v>387</v>
      </c>
      <c r="DC5" s="990"/>
      <c r="DD5" s="990"/>
      <c r="DE5" s="990"/>
      <c r="DF5" s="991"/>
      <c r="DG5" s="1101" t="s">
        <v>388</v>
      </c>
      <c r="DH5" s="1102"/>
      <c r="DI5" s="1102"/>
      <c r="DJ5" s="1102"/>
      <c r="DK5" s="1103"/>
      <c r="DL5" s="1101" t="s">
        <v>389</v>
      </c>
      <c r="DM5" s="1102"/>
      <c r="DN5" s="1102"/>
      <c r="DO5" s="1102"/>
      <c r="DP5" s="1103"/>
      <c r="DQ5" s="989" t="s">
        <v>390</v>
      </c>
      <c r="DR5" s="990"/>
      <c r="DS5" s="990"/>
      <c r="DT5" s="990"/>
      <c r="DU5" s="991"/>
      <c r="DV5" s="989" t="s">
        <v>381</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391</v>
      </c>
      <c r="C7" s="1045"/>
      <c r="D7" s="1045"/>
      <c r="E7" s="1045"/>
      <c r="F7" s="1045"/>
      <c r="G7" s="1045"/>
      <c r="H7" s="1045"/>
      <c r="I7" s="1045"/>
      <c r="J7" s="1045"/>
      <c r="K7" s="1045"/>
      <c r="L7" s="1045"/>
      <c r="M7" s="1045"/>
      <c r="N7" s="1045"/>
      <c r="O7" s="1045"/>
      <c r="P7" s="1046"/>
      <c r="Q7" s="1090">
        <v>111590</v>
      </c>
      <c r="R7" s="1091"/>
      <c r="S7" s="1091"/>
      <c r="T7" s="1091"/>
      <c r="U7" s="1091"/>
      <c r="V7" s="1091">
        <v>105596</v>
      </c>
      <c r="W7" s="1091"/>
      <c r="X7" s="1091"/>
      <c r="Y7" s="1091"/>
      <c r="Z7" s="1091"/>
      <c r="AA7" s="1091">
        <v>5994</v>
      </c>
      <c r="AB7" s="1091"/>
      <c r="AC7" s="1091"/>
      <c r="AD7" s="1091"/>
      <c r="AE7" s="1092"/>
      <c r="AF7" s="1093">
        <v>5698</v>
      </c>
      <c r="AG7" s="1094"/>
      <c r="AH7" s="1094"/>
      <c r="AI7" s="1094"/>
      <c r="AJ7" s="1095"/>
      <c r="AK7" s="1096">
        <v>3770</v>
      </c>
      <c r="AL7" s="1097"/>
      <c r="AM7" s="1097"/>
      <c r="AN7" s="1097"/>
      <c r="AO7" s="1097"/>
      <c r="AP7" s="1097">
        <v>112670</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600</v>
      </c>
      <c r="BT7" s="1088"/>
      <c r="BU7" s="1088"/>
      <c r="BV7" s="1088"/>
      <c r="BW7" s="1088"/>
      <c r="BX7" s="1088"/>
      <c r="BY7" s="1088"/>
      <c r="BZ7" s="1088"/>
      <c r="CA7" s="1088"/>
      <c r="CB7" s="1088"/>
      <c r="CC7" s="1088"/>
      <c r="CD7" s="1088"/>
      <c r="CE7" s="1088"/>
      <c r="CF7" s="1088"/>
      <c r="CG7" s="1100"/>
      <c r="CH7" s="1084">
        <v>-1</v>
      </c>
      <c r="CI7" s="1085"/>
      <c r="CJ7" s="1085"/>
      <c r="CK7" s="1085"/>
      <c r="CL7" s="1086"/>
      <c r="CM7" s="1084">
        <v>217</v>
      </c>
      <c r="CN7" s="1085"/>
      <c r="CO7" s="1085"/>
      <c r="CP7" s="1085"/>
      <c r="CQ7" s="1086"/>
      <c r="CR7" s="1084">
        <v>111</v>
      </c>
      <c r="CS7" s="1085"/>
      <c r="CT7" s="1085"/>
      <c r="CU7" s="1085"/>
      <c r="CV7" s="1086"/>
      <c r="CW7" s="1084">
        <v>2</v>
      </c>
      <c r="CX7" s="1085"/>
      <c r="CY7" s="1085"/>
      <c r="CZ7" s="1085"/>
      <c r="DA7" s="1086"/>
      <c r="DB7" s="1084" t="s">
        <v>526</v>
      </c>
      <c r="DC7" s="1085"/>
      <c r="DD7" s="1085"/>
      <c r="DE7" s="1085"/>
      <c r="DF7" s="1086"/>
      <c r="DG7" s="1084" t="s">
        <v>526</v>
      </c>
      <c r="DH7" s="1085"/>
      <c r="DI7" s="1085"/>
      <c r="DJ7" s="1085"/>
      <c r="DK7" s="1086"/>
      <c r="DL7" s="1084" t="s">
        <v>526</v>
      </c>
      <c r="DM7" s="1085"/>
      <c r="DN7" s="1085"/>
      <c r="DO7" s="1085"/>
      <c r="DP7" s="1086"/>
      <c r="DQ7" s="1084" t="s">
        <v>526</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601</v>
      </c>
      <c r="BT8" s="1001"/>
      <c r="BU8" s="1001"/>
      <c r="BV8" s="1001"/>
      <c r="BW8" s="1001"/>
      <c r="BX8" s="1001"/>
      <c r="BY8" s="1001"/>
      <c r="BZ8" s="1001"/>
      <c r="CA8" s="1001"/>
      <c r="CB8" s="1001"/>
      <c r="CC8" s="1001"/>
      <c r="CD8" s="1001"/>
      <c r="CE8" s="1001"/>
      <c r="CF8" s="1001"/>
      <c r="CG8" s="1016"/>
      <c r="CH8" s="997">
        <v>5</v>
      </c>
      <c r="CI8" s="998"/>
      <c r="CJ8" s="998"/>
      <c r="CK8" s="998"/>
      <c r="CL8" s="999"/>
      <c r="CM8" s="997">
        <v>101</v>
      </c>
      <c r="CN8" s="998"/>
      <c r="CO8" s="998"/>
      <c r="CP8" s="998"/>
      <c r="CQ8" s="999"/>
      <c r="CR8" s="997">
        <v>27</v>
      </c>
      <c r="CS8" s="998"/>
      <c r="CT8" s="998"/>
      <c r="CU8" s="998"/>
      <c r="CV8" s="999"/>
      <c r="CW8" s="997" t="s">
        <v>526</v>
      </c>
      <c r="CX8" s="998"/>
      <c r="CY8" s="998"/>
      <c r="CZ8" s="998"/>
      <c r="DA8" s="999"/>
      <c r="DB8" s="997" t="s">
        <v>526</v>
      </c>
      <c r="DC8" s="998"/>
      <c r="DD8" s="998"/>
      <c r="DE8" s="998"/>
      <c r="DF8" s="999"/>
      <c r="DG8" s="997" t="s">
        <v>526</v>
      </c>
      <c r="DH8" s="998"/>
      <c r="DI8" s="998"/>
      <c r="DJ8" s="998"/>
      <c r="DK8" s="999"/>
      <c r="DL8" s="997" t="s">
        <v>526</v>
      </c>
      <c r="DM8" s="998"/>
      <c r="DN8" s="998"/>
      <c r="DO8" s="998"/>
      <c r="DP8" s="999"/>
      <c r="DQ8" s="997" t="s">
        <v>526</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616</v>
      </c>
      <c r="BS9" s="1000" t="s">
        <v>602</v>
      </c>
      <c r="BT9" s="1001"/>
      <c r="BU9" s="1001"/>
      <c r="BV9" s="1001"/>
      <c r="BW9" s="1001"/>
      <c r="BX9" s="1001"/>
      <c r="BY9" s="1001"/>
      <c r="BZ9" s="1001"/>
      <c r="CA9" s="1001"/>
      <c r="CB9" s="1001"/>
      <c r="CC9" s="1001"/>
      <c r="CD9" s="1001"/>
      <c r="CE9" s="1001"/>
      <c r="CF9" s="1001"/>
      <c r="CG9" s="1016"/>
      <c r="CH9" s="997">
        <v>-44</v>
      </c>
      <c r="CI9" s="998"/>
      <c r="CJ9" s="998"/>
      <c r="CK9" s="998"/>
      <c r="CL9" s="999"/>
      <c r="CM9" s="997">
        <v>-81</v>
      </c>
      <c r="CN9" s="998"/>
      <c r="CO9" s="998"/>
      <c r="CP9" s="998"/>
      <c r="CQ9" s="999"/>
      <c r="CR9" s="997">
        <v>105</v>
      </c>
      <c r="CS9" s="998"/>
      <c r="CT9" s="998"/>
      <c r="CU9" s="998"/>
      <c r="CV9" s="999"/>
      <c r="CW9" s="997">
        <v>6</v>
      </c>
      <c r="CX9" s="998"/>
      <c r="CY9" s="998"/>
      <c r="CZ9" s="998"/>
      <c r="DA9" s="999"/>
      <c r="DB9" s="997" t="s">
        <v>526</v>
      </c>
      <c r="DC9" s="998"/>
      <c r="DD9" s="998"/>
      <c r="DE9" s="998"/>
      <c r="DF9" s="999"/>
      <c r="DG9" s="997" t="s">
        <v>526</v>
      </c>
      <c r="DH9" s="998"/>
      <c r="DI9" s="998"/>
      <c r="DJ9" s="998"/>
      <c r="DK9" s="999"/>
      <c r="DL9" s="997">
        <v>34</v>
      </c>
      <c r="DM9" s="998"/>
      <c r="DN9" s="998"/>
      <c r="DO9" s="998"/>
      <c r="DP9" s="999"/>
      <c r="DQ9" s="997">
        <v>31</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603</v>
      </c>
      <c r="BT10" s="1001"/>
      <c r="BU10" s="1001"/>
      <c r="BV10" s="1001"/>
      <c r="BW10" s="1001"/>
      <c r="BX10" s="1001"/>
      <c r="BY10" s="1001"/>
      <c r="BZ10" s="1001"/>
      <c r="CA10" s="1001"/>
      <c r="CB10" s="1001"/>
      <c r="CC10" s="1001"/>
      <c r="CD10" s="1001"/>
      <c r="CE10" s="1001"/>
      <c r="CF10" s="1001"/>
      <c r="CG10" s="1016"/>
      <c r="CH10" s="997" t="s">
        <v>617</v>
      </c>
      <c r="CI10" s="998"/>
      <c r="CJ10" s="998"/>
      <c r="CK10" s="998"/>
      <c r="CL10" s="999"/>
      <c r="CM10" s="997">
        <v>163</v>
      </c>
      <c r="CN10" s="998"/>
      <c r="CO10" s="998"/>
      <c r="CP10" s="998"/>
      <c r="CQ10" s="999"/>
      <c r="CR10" s="997">
        <v>151</v>
      </c>
      <c r="CS10" s="998"/>
      <c r="CT10" s="998"/>
      <c r="CU10" s="998"/>
      <c r="CV10" s="999"/>
      <c r="CW10" s="997" t="s">
        <v>526</v>
      </c>
      <c r="CX10" s="998"/>
      <c r="CY10" s="998"/>
      <c r="CZ10" s="998"/>
      <c r="DA10" s="999"/>
      <c r="DB10" s="997" t="s">
        <v>526</v>
      </c>
      <c r="DC10" s="998"/>
      <c r="DD10" s="998"/>
      <c r="DE10" s="998"/>
      <c r="DF10" s="999"/>
      <c r="DG10" s="997" t="s">
        <v>526</v>
      </c>
      <c r="DH10" s="998"/>
      <c r="DI10" s="998"/>
      <c r="DJ10" s="998"/>
      <c r="DK10" s="999"/>
      <c r="DL10" s="997" t="s">
        <v>526</v>
      </c>
      <c r="DM10" s="998"/>
      <c r="DN10" s="998"/>
      <c r="DO10" s="998"/>
      <c r="DP10" s="999"/>
      <c r="DQ10" s="997" t="s">
        <v>526</v>
      </c>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t="s">
        <v>604</v>
      </c>
      <c r="BT11" s="1001"/>
      <c r="BU11" s="1001"/>
      <c r="BV11" s="1001"/>
      <c r="BW11" s="1001"/>
      <c r="BX11" s="1001"/>
      <c r="BY11" s="1001"/>
      <c r="BZ11" s="1001"/>
      <c r="CA11" s="1001"/>
      <c r="CB11" s="1001"/>
      <c r="CC11" s="1001"/>
      <c r="CD11" s="1001"/>
      <c r="CE11" s="1001"/>
      <c r="CF11" s="1001"/>
      <c r="CG11" s="1016"/>
      <c r="CH11" s="997">
        <v>0</v>
      </c>
      <c r="CI11" s="998"/>
      <c r="CJ11" s="998"/>
      <c r="CK11" s="998"/>
      <c r="CL11" s="999"/>
      <c r="CM11" s="997">
        <v>61</v>
      </c>
      <c r="CN11" s="998"/>
      <c r="CO11" s="998"/>
      <c r="CP11" s="998"/>
      <c r="CQ11" s="999"/>
      <c r="CR11" s="997">
        <v>12</v>
      </c>
      <c r="CS11" s="998"/>
      <c r="CT11" s="998"/>
      <c r="CU11" s="998"/>
      <c r="CV11" s="999"/>
      <c r="CW11" s="997">
        <v>14</v>
      </c>
      <c r="CX11" s="998"/>
      <c r="CY11" s="998"/>
      <c r="CZ11" s="998"/>
      <c r="DA11" s="999"/>
      <c r="DB11" s="997" t="s">
        <v>526</v>
      </c>
      <c r="DC11" s="998"/>
      <c r="DD11" s="998"/>
      <c r="DE11" s="998"/>
      <c r="DF11" s="999"/>
      <c r="DG11" s="997" t="s">
        <v>526</v>
      </c>
      <c r="DH11" s="998"/>
      <c r="DI11" s="998"/>
      <c r="DJ11" s="998"/>
      <c r="DK11" s="999"/>
      <c r="DL11" s="997" t="s">
        <v>526</v>
      </c>
      <c r="DM11" s="998"/>
      <c r="DN11" s="998"/>
      <c r="DO11" s="998"/>
      <c r="DP11" s="999"/>
      <c r="DQ11" s="997" t="s">
        <v>526</v>
      </c>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t="s">
        <v>605</v>
      </c>
      <c r="BT12" s="1001"/>
      <c r="BU12" s="1001"/>
      <c r="BV12" s="1001"/>
      <c r="BW12" s="1001"/>
      <c r="BX12" s="1001"/>
      <c r="BY12" s="1001"/>
      <c r="BZ12" s="1001"/>
      <c r="CA12" s="1001"/>
      <c r="CB12" s="1001"/>
      <c r="CC12" s="1001"/>
      <c r="CD12" s="1001"/>
      <c r="CE12" s="1001"/>
      <c r="CF12" s="1001"/>
      <c r="CG12" s="1016"/>
      <c r="CH12" s="997">
        <v>3</v>
      </c>
      <c r="CI12" s="998"/>
      <c r="CJ12" s="998"/>
      <c r="CK12" s="998"/>
      <c r="CL12" s="999"/>
      <c r="CM12" s="997">
        <v>72</v>
      </c>
      <c r="CN12" s="998"/>
      <c r="CO12" s="998"/>
      <c r="CP12" s="998"/>
      <c r="CQ12" s="999"/>
      <c r="CR12" s="997">
        <v>40</v>
      </c>
      <c r="CS12" s="998"/>
      <c r="CT12" s="998"/>
      <c r="CU12" s="998"/>
      <c r="CV12" s="999"/>
      <c r="CW12" s="997">
        <v>4</v>
      </c>
      <c r="CX12" s="998"/>
      <c r="CY12" s="998"/>
      <c r="CZ12" s="998"/>
      <c r="DA12" s="999"/>
      <c r="DB12" s="997" t="s">
        <v>526</v>
      </c>
      <c r="DC12" s="998"/>
      <c r="DD12" s="998"/>
      <c r="DE12" s="998"/>
      <c r="DF12" s="999"/>
      <c r="DG12" s="997" t="s">
        <v>526</v>
      </c>
      <c r="DH12" s="998"/>
      <c r="DI12" s="998"/>
      <c r="DJ12" s="998"/>
      <c r="DK12" s="999"/>
      <c r="DL12" s="997" t="s">
        <v>526</v>
      </c>
      <c r="DM12" s="998"/>
      <c r="DN12" s="998"/>
      <c r="DO12" s="998"/>
      <c r="DP12" s="999"/>
      <c r="DQ12" s="997" t="s">
        <v>526</v>
      </c>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t="s">
        <v>606</v>
      </c>
      <c r="BT13" s="1001"/>
      <c r="BU13" s="1001"/>
      <c r="BV13" s="1001"/>
      <c r="BW13" s="1001"/>
      <c r="BX13" s="1001"/>
      <c r="BY13" s="1001"/>
      <c r="BZ13" s="1001"/>
      <c r="CA13" s="1001"/>
      <c r="CB13" s="1001"/>
      <c r="CC13" s="1001"/>
      <c r="CD13" s="1001"/>
      <c r="CE13" s="1001"/>
      <c r="CF13" s="1001"/>
      <c r="CG13" s="1016"/>
      <c r="CH13" s="997">
        <v>-5</v>
      </c>
      <c r="CI13" s="998"/>
      <c r="CJ13" s="998"/>
      <c r="CK13" s="998"/>
      <c r="CL13" s="999"/>
      <c r="CM13" s="997">
        <v>82</v>
      </c>
      <c r="CN13" s="998"/>
      <c r="CO13" s="998"/>
      <c r="CP13" s="998"/>
      <c r="CQ13" s="999"/>
      <c r="CR13" s="997">
        <v>50</v>
      </c>
      <c r="CS13" s="998"/>
      <c r="CT13" s="998"/>
      <c r="CU13" s="998"/>
      <c r="CV13" s="999"/>
      <c r="CW13" s="997">
        <v>5</v>
      </c>
      <c r="CX13" s="998"/>
      <c r="CY13" s="998"/>
      <c r="CZ13" s="998"/>
      <c r="DA13" s="999"/>
      <c r="DB13" s="997" t="s">
        <v>526</v>
      </c>
      <c r="DC13" s="998"/>
      <c r="DD13" s="998"/>
      <c r="DE13" s="998"/>
      <c r="DF13" s="999"/>
      <c r="DG13" s="997" t="s">
        <v>526</v>
      </c>
      <c r="DH13" s="998"/>
      <c r="DI13" s="998"/>
      <c r="DJ13" s="998"/>
      <c r="DK13" s="999"/>
      <c r="DL13" s="997" t="s">
        <v>526</v>
      </c>
      <c r="DM13" s="998"/>
      <c r="DN13" s="998"/>
      <c r="DO13" s="998"/>
      <c r="DP13" s="999"/>
      <c r="DQ13" s="997" t="s">
        <v>526</v>
      </c>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t="s">
        <v>607</v>
      </c>
      <c r="BT14" s="1001"/>
      <c r="BU14" s="1001"/>
      <c r="BV14" s="1001"/>
      <c r="BW14" s="1001"/>
      <c r="BX14" s="1001"/>
      <c r="BY14" s="1001"/>
      <c r="BZ14" s="1001"/>
      <c r="CA14" s="1001"/>
      <c r="CB14" s="1001"/>
      <c r="CC14" s="1001"/>
      <c r="CD14" s="1001"/>
      <c r="CE14" s="1001"/>
      <c r="CF14" s="1001"/>
      <c r="CG14" s="1016"/>
      <c r="CH14" s="997" t="s">
        <v>617</v>
      </c>
      <c r="CI14" s="998"/>
      <c r="CJ14" s="998"/>
      <c r="CK14" s="998"/>
      <c r="CL14" s="999"/>
      <c r="CM14" s="997">
        <v>15</v>
      </c>
      <c r="CN14" s="998"/>
      <c r="CO14" s="998"/>
      <c r="CP14" s="998"/>
      <c r="CQ14" s="999"/>
      <c r="CR14" s="997">
        <v>11</v>
      </c>
      <c r="CS14" s="998"/>
      <c r="CT14" s="998"/>
      <c r="CU14" s="998"/>
      <c r="CV14" s="999"/>
      <c r="CW14" s="997">
        <v>0</v>
      </c>
      <c r="CX14" s="998"/>
      <c r="CY14" s="998"/>
      <c r="CZ14" s="998"/>
      <c r="DA14" s="999"/>
      <c r="DB14" s="997" t="s">
        <v>526</v>
      </c>
      <c r="DC14" s="998"/>
      <c r="DD14" s="998"/>
      <c r="DE14" s="998"/>
      <c r="DF14" s="999"/>
      <c r="DG14" s="997" t="s">
        <v>526</v>
      </c>
      <c r="DH14" s="998"/>
      <c r="DI14" s="998"/>
      <c r="DJ14" s="998"/>
      <c r="DK14" s="999"/>
      <c r="DL14" s="997" t="s">
        <v>526</v>
      </c>
      <c r="DM14" s="998"/>
      <c r="DN14" s="998"/>
      <c r="DO14" s="998"/>
      <c r="DP14" s="999"/>
      <c r="DQ14" s="997" t="s">
        <v>526</v>
      </c>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t="s">
        <v>608</v>
      </c>
      <c r="BT15" s="1001"/>
      <c r="BU15" s="1001"/>
      <c r="BV15" s="1001"/>
      <c r="BW15" s="1001"/>
      <c r="BX15" s="1001"/>
      <c r="BY15" s="1001"/>
      <c r="BZ15" s="1001"/>
      <c r="CA15" s="1001"/>
      <c r="CB15" s="1001"/>
      <c r="CC15" s="1001"/>
      <c r="CD15" s="1001"/>
      <c r="CE15" s="1001"/>
      <c r="CF15" s="1001"/>
      <c r="CG15" s="1016"/>
      <c r="CH15" s="997">
        <v>4</v>
      </c>
      <c r="CI15" s="998"/>
      <c r="CJ15" s="998"/>
      <c r="CK15" s="998"/>
      <c r="CL15" s="999"/>
      <c r="CM15" s="997">
        <v>126</v>
      </c>
      <c r="CN15" s="998"/>
      <c r="CO15" s="998"/>
      <c r="CP15" s="998"/>
      <c r="CQ15" s="999"/>
      <c r="CR15" s="997">
        <v>25</v>
      </c>
      <c r="CS15" s="998"/>
      <c r="CT15" s="998"/>
      <c r="CU15" s="998"/>
      <c r="CV15" s="999"/>
      <c r="CW15" s="997">
        <v>8</v>
      </c>
      <c r="CX15" s="998"/>
      <c r="CY15" s="998"/>
      <c r="CZ15" s="998"/>
      <c r="DA15" s="999"/>
      <c r="DB15" s="997" t="s">
        <v>526</v>
      </c>
      <c r="DC15" s="998"/>
      <c r="DD15" s="998"/>
      <c r="DE15" s="998"/>
      <c r="DF15" s="999"/>
      <c r="DG15" s="997" t="s">
        <v>526</v>
      </c>
      <c r="DH15" s="998"/>
      <c r="DI15" s="998"/>
      <c r="DJ15" s="998"/>
      <c r="DK15" s="999"/>
      <c r="DL15" s="997" t="s">
        <v>526</v>
      </c>
      <c r="DM15" s="998"/>
      <c r="DN15" s="998"/>
      <c r="DO15" s="998"/>
      <c r="DP15" s="999"/>
      <c r="DQ15" s="997" t="s">
        <v>526</v>
      </c>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t="s">
        <v>609</v>
      </c>
      <c r="BT16" s="1001"/>
      <c r="BU16" s="1001"/>
      <c r="BV16" s="1001"/>
      <c r="BW16" s="1001"/>
      <c r="BX16" s="1001"/>
      <c r="BY16" s="1001"/>
      <c r="BZ16" s="1001"/>
      <c r="CA16" s="1001"/>
      <c r="CB16" s="1001"/>
      <c r="CC16" s="1001"/>
      <c r="CD16" s="1001"/>
      <c r="CE16" s="1001"/>
      <c r="CF16" s="1001"/>
      <c r="CG16" s="1016"/>
      <c r="CH16" s="997" t="s">
        <v>617</v>
      </c>
      <c r="CI16" s="998"/>
      <c r="CJ16" s="998"/>
      <c r="CK16" s="998"/>
      <c r="CL16" s="999"/>
      <c r="CM16" s="997">
        <v>10</v>
      </c>
      <c r="CN16" s="998"/>
      <c r="CO16" s="998"/>
      <c r="CP16" s="998"/>
      <c r="CQ16" s="999"/>
      <c r="CR16" s="997">
        <v>5</v>
      </c>
      <c r="CS16" s="998"/>
      <c r="CT16" s="998"/>
      <c r="CU16" s="998"/>
      <c r="CV16" s="999"/>
      <c r="CW16" s="997">
        <v>3</v>
      </c>
      <c r="CX16" s="998"/>
      <c r="CY16" s="998"/>
      <c r="CZ16" s="998"/>
      <c r="DA16" s="999"/>
      <c r="DB16" s="997" t="s">
        <v>526</v>
      </c>
      <c r="DC16" s="998"/>
      <c r="DD16" s="998"/>
      <c r="DE16" s="998"/>
      <c r="DF16" s="999"/>
      <c r="DG16" s="997" t="s">
        <v>526</v>
      </c>
      <c r="DH16" s="998"/>
      <c r="DI16" s="998"/>
      <c r="DJ16" s="998"/>
      <c r="DK16" s="999"/>
      <c r="DL16" s="997" t="s">
        <v>526</v>
      </c>
      <c r="DM16" s="998"/>
      <c r="DN16" s="998"/>
      <c r="DO16" s="998"/>
      <c r="DP16" s="999"/>
      <c r="DQ16" s="997" t="s">
        <v>526</v>
      </c>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t="s">
        <v>610</v>
      </c>
      <c r="BT17" s="1001"/>
      <c r="BU17" s="1001"/>
      <c r="BV17" s="1001"/>
      <c r="BW17" s="1001"/>
      <c r="BX17" s="1001"/>
      <c r="BY17" s="1001"/>
      <c r="BZ17" s="1001"/>
      <c r="CA17" s="1001"/>
      <c r="CB17" s="1001"/>
      <c r="CC17" s="1001"/>
      <c r="CD17" s="1001"/>
      <c r="CE17" s="1001"/>
      <c r="CF17" s="1001"/>
      <c r="CG17" s="1016"/>
      <c r="CH17" s="997">
        <v>-3</v>
      </c>
      <c r="CI17" s="998"/>
      <c r="CJ17" s="998"/>
      <c r="CK17" s="998"/>
      <c r="CL17" s="999"/>
      <c r="CM17" s="997">
        <v>90</v>
      </c>
      <c r="CN17" s="998"/>
      <c r="CO17" s="998"/>
      <c r="CP17" s="998"/>
      <c r="CQ17" s="999"/>
      <c r="CR17" s="997">
        <v>152</v>
      </c>
      <c r="CS17" s="998"/>
      <c r="CT17" s="998"/>
      <c r="CU17" s="998"/>
      <c r="CV17" s="999"/>
      <c r="CW17" s="997">
        <v>2</v>
      </c>
      <c r="CX17" s="998"/>
      <c r="CY17" s="998"/>
      <c r="CZ17" s="998"/>
      <c r="DA17" s="999"/>
      <c r="DB17" s="997" t="s">
        <v>526</v>
      </c>
      <c r="DC17" s="998"/>
      <c r="DD17" s="998"/>
      <c r="DE17" s="998"/>
      <c r="DF17" s="999"/>
      <c r="DG17" s="997" t="s">
        <v>526</v>
      </c>
      <c r="DH17" s="998"/>
      <c r="DI17" s="998"/>
      <c r="DJ17" s="998"/>
      <c r="DK17" s="999"/>
      <c r="DL17" s="997" t="s">
        <v>526</v>
      </c>
      <c r="DM17" s="998"/>
      <c r="DN17" s="998"/>
      <c r="DO17" s="998"/>
      <c r="DP17" s="999"/>
      <c r="DQ17" s="997" t="s">
        <v>526</v>
      </c>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t="s">
        <v>611</v>
      </c>
      <c r="BT18" s="1001"/>
      <c r="BU18" s="1001"/>
      <c r="BV18" s="1001"/>
      <c r="BW18" s="1001"/>
      <c r="BX18" s="1001"/>
      <c r="BY18" s="1001"/>
      <c r="BZ18" s="1001"/>
      <c r="CA18" s="1001"/>
      <c r="CB18" s="1001"/>
      <c r="CC18" s="1001"/>
      <c r="CD18" s="1001"/>
      <c r="CE18" s="1001"/>
      <c r="CF18" s="1001"/>
      <c r="CG18" s="1016"/>
      <c r="CH18" s="997">
        <v>-3</v>
      </c>
      <c r="CI18" s="998"/>
      <c r="CJ18" s="998"/>
      <c r="CK18" s="998"/>
      <c r="CL18" s="999"/>
      <c r="CM18" s="997">
        <v>40</v>
      </c>
      <c r="CN18" s="998"/>
      <c r="CO18" s="998"/>
      <c r="CP18" s="998"/>
      <c r="CQ18" s="999"/>
      <c r="CR18" s="997">
        <v>26</v>
      </c>
      <c r="CS18" s="998"/>
      <c r="CT18" s="998"/>
      <c r="CU18" s="998"/>
      <c r="CV18" s="999"/>
      <c r="CW18" s="997">
        <v>2</v>
      </c>
      <c r="CX18" s="998"/>
      <c r="CY18" s="998"/>
      <c r="CZ18" s="998"/>
      <c r="DA18" s="999"/>
      <c r="DB18" s="997" t="s">
        <v>526</v>
      </c>
      <c r="DC18" s="998"/>
      <c r="DD18" s="998"/>
      <c r="DE18" s="998"/>
      <c r="DF18" s="999"/>
      <c r="DG18" s="997" t="s">
        <v>526</v>
      </c>
      <c r="DH18" s="998"/>
      <c r="DI18" s="998"/>
      <c r="DJ18" s="998"/>
      <c r="DK18" s="999"/>
      <c r="DL18" s="997" t="s">
        <v>526</v>
      </c>
      <c r="DM18" s="998"/>
      <c r="DN18" s="998"/>
      <c r="DO18" s="998"/>
      <c r="DP18" s="999"/>
      <c r="DQ18" s="997" t="s">
        <v>526</v>
      </c>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t="s">
        <v>612</v>
      </c>
      <c r="BT19" s="1001"/>
      <c r="BU19" s="1001"/>
      <c r="BV19" s="1001"/>
      <c r="BW19" s="1001"/>
      <c r="BX19" s="1001"/>
      <c r="BY19" s="1001"/>
      <c r="BZ19" s="1001"/>
      <c r="CA19" s="1001"/>
      <c r="CB19" s="1001"/>
      <c r="CC19" s="1001"/>
      <c r="CD19" s="1001"/>
      <c r="CE19" s="1001"/>
      <c r="CF19" s="1001"/>
      <c r="CG19" s="1016"/>
      <c r="CH19" s="997">
        <v>-3</v>
      </c>
      <c r="CI19" s="998"/>
      <c r="CJ19" s="998"/>
      <c r="CK19" s="998"/>
      <c r="CL19" s="999"/>
      <c r="CM19" s="997">
        <v>77</v>
      </c>
      <c r="CN19" s="998"/>
      <c r="CO19" s="998"/>
      <c r="CP19" s="998"/>
      <c r="CQ19" s="999"/>
      <c r="CR19" s="997">
        <v>19</v>
      </c>
      <c r="CS19" s="998"/>
      <c r="CT19" s="998"/>
      <c r="CU19" s="998"/>
      <c r="CV19" s="999"/>
      <c r="CW19" s="997" t="s">
        <v>526</v>
      </c>
      <c r="CX19" s="998"/>
      <c r="CY19" s="998"/>
      <c r="CZ19" s="998"/>
      <c r="DA19" s="999"/>
      <c r="DB19" s="997" t="s">
        <v>526</v>
      </c>
      <c r="DC19" s="998"/>
      <c r="DD19" s="998"/>
      <c r="DE19" s="998"/>
      <c r="DF19" s="999"/>
      <c r="DG19" s="997" t="s">
        <v>526</v>
      </c>
      <c r="DH19" s="998"/>
      <c r="DI19" s="998"/>
      <c r="DJ19" s="998"/>
      <c r="DK19" s="999"/>
      <c r="DL19" s="997" t="s">
        <v>526</v>
      </c>
      <c r="DM19" s="998"/>
      <c r="DN19" s="998"/>
      <c r="DO19" s="998"/>
      <c r="DP19" s="999"/>
      <c r="DQ19" s="997" t="s">
        <v>526</v>
      </c>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t="s">
        <v>613</v>
      </c>
      <c r="BT20" s="1001"/>
      <c r="BU20" s="1001"/>
      <c r="BV20" s="1001"/>
      <c r="BW20" s="1001"/>
      <c r="BX20" s="1001"/>
      <c r="BY20" s="1001"/>
      <c r="BZ20" s="1001"/>
      <c r="CA20" s="1001"/>
      <c r="CB20" s="1001"/>
      <c r="CC20" s="1001"/>
      <c r="CD20" s="1001"/>
      <c r="CE20" s="1001"/>
      <c r="CF20" s="1001"/>
      <c r="CG20" s="1016"/>
      <c r="CH20" s="997">
        <v>0</v>
      </c>
      <c r="CI20" s="998"/>
      <c r="CJ20" s="998"/>
      <c r="CK20" s="998"/>
      <c r="CL20" s="999"/>
      <c r="CM20" s="997">
        <v>12</v>
      </c>
      <c r="CN20" s="998"/>
      <c r="CO20" s="998"/>
      <c r="CP20" s="998"/>
      <c r="CQ20" s="999"/>
      <c r="CR20" s="997">
        <v>0</v>
      </c>
      <c r="CS20" s="998"/>
      <c r="CT20" s="998"/>
      <c r="CU20" s="998"/>
      <c r="CV20" s="999"/>
      <c r="CW20" s="997">
        <v>10</v>
      </c>
      <c r="CX20" s="998"/>
      <c r="CY20" s="998"/>
      <c r="CZ20" s="998"/>
      <c r="DA20" s="999"/>
      <c r="DB20" s="997" t="s">
        <v>526</v>
      </c>
      <c r="DC20" s="998"/>
      <c r="DD20" s="998"/>
      <c r="DE20" s="998"/>
      <c r="DF20" s="999"/>
      <c r="DG20" s="997" t="s">
        <v>526</v>
      </c>
      <c r="DH20" s="998"/>
      <c r="DI20" s="998"/>
      <c r="DJ20" s="998"/>
      <c r="DK20" s="999"/>
      <c r="DL20" s="997" t="s">
        <v>526</v>
      </c>
      <c r="DM20" s="998"/>
      <c r="DN20" s="998"/>
      <c r="DO20" s="998"/>
      <c r="DP20" s="999"/>
      <c r="DQ20" s="997" t="s">
        <v>526</v>
      </c>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t="s">
        <v>614</v>
      </c>
      <c r="BT21" s="1001"/>
      <c r="BU21" s="1001"/>
      <c r="BV21" s="1001"/>
      <c r="BW21" s="1001"/>
      <c r="BX21" s="1001"/>
      <c r="BY21" s="1001"/>
      <c r="BZ21" s="1001"/>
      <c r="CA21" s="1001"/>
      <c r="CB21" s="1001"/>
      <c r="CC21" s="1001"/>
      <c r="CD21" s="1001"/>
      <c r="CE21" s="1001"/>
      <c r="CF21" s="1001"/>
      <c r="CG21" s="1016"/>
      <c r="CH21" s="997">
        <v>-7</v>
      </c>
      <c r="CI21" s="998"/>
      <c r="CJ21" s="998"/>
      <c r="CK21" s="998"/>
      <c r="CL21" s="999"/>
      <c r="CM21" s="997">
        <v>286</v>
      </c>
      <c r="CN21" s="998"/>
      <c r="CO21" s="998"/>
      <c r="CP21" s="998"/>
      <c r="CQ21" s="999"/>
      <c r="CR21" s="997">
        <v>327</v>
      </c>
      <c r="CS21" s="998"/>
      <c r="CT21" s="998"/>
      <c r="CU21" s="998"/>
      <c r="CV21" s="999"/>
      <c r="CW21" s="997" t="s">
        <v>526</v>
      </c>
      <c r="CX21" s="998"/>
      <c r="CY21" s="998"/>
      <c r="CZ21" s="998"/>
      <c r="DA21" s="999"/>
      <c r="DB21" s="997" t="s">
        <v>526</v>
      </c>
      <c r="DC21" s="998"/>
      <c r="DD21" s="998"/>
      <c r="DE21" s="998"/>
      <c r="DF21" s="999"/>
      <c r="DG21" s="997" t="s">
        <v>526</v>
      </c>
      <c r="DH21" s="998"/>
      <c r="DI21" s="998"/>
      <c r="DJ21" s="998"/>
      <c r="DK21" s="999"/>
      <c r="DL21" s="997" t="s">
        <v>526</v>
      </c>
      <c r="DM21" s="998"/>
      <c r="DN21" s="998"/>
      <c r="DO21" s="998"/>
      <c r="DP21" s="999"/>
      <c r="DQ21" s="997" t="s">
        <v>526</v>
      </c>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1000" t="s">
        <v>615</v>
      </c>
      <c r="BT22" s="1001"/>
      <c r="BU22" s="1001"/>
      <c r="BV22" s="1001"/>
      <c r="BW22" s="1001"/>
      <c r="BX22" s="1001"/>
      <c r="BY22" s="1001"/>
      <c r="BZ22" s="1001"/>
      <c r="CA22" s="1001"/>
      <c r="CB22" s="1001"/>
      <c r="CC22" s="1001"/>
      <c r="CD22" s="1001"/>
      <c r="CE22" s="1001"/>
      <c r="CF22" s="1001"/>
      <c r="CG22" s="1016"/>
      <c r="CH22" s="997">
        <v>-2</v>
      </c>
      <c r="CI22" s="998"/>
      <c r="CJ22" s="998"/>
      <c r="CK22" s="998"/>
      <c r="CL22" s="999"/>
      <c r="CM22" s="997">
        <v>20</v>
      </c>
      <c r="CN22" s="998"/>
      <c r="CO22" s="998"/>
      <c r="CP22" s="998"/>
      <c r="CQ22" s="999"/>
      <c r="CR22" s="997">
        <v>5</v>
      </c>
      <c r="CS22" s="998"/>
      <c r="CT22" s="998"/>
      <c r="CU22" s="998"/>
      <c r="CV22" s="999"/>
      <c r="CW22" s="997" t="s">
        <v>526</v>
      </c>
      <c r="CX22" s="998"/>
      <c r="CY22" s="998"/>
      <c r="CZ22" s="998"/>
      <c r="DA22" s="999"/>
      <c r="DB22" s="997" t="s">
        <v>526</v>
      </c>
      <c r="DC22" s="998"/>
      <c r="DD22" s="998"/>
      <c r="DE22" s="998"/>
      <c r="DF22" s="999"/>
      <c r="DG22" s="997" t="s">
        <v>526</v>
      </c>
      <c r="DH22" s="998"/>
      <c r="DI22" s="998"/>
      <c r="DJ22" s="998"/>
      <c r="DK22" s="999"/>
      <c r="DL22" s="997" t="s">
        <v>526</v>
      </c>
      <c r="DM22" s="998"/>
      <c r="DN22" s="998"/>
      <c r="DO22" s="998"/>
      <c r="DP22" s="999"/>
      <c r="DQ22" s="997" t="s">
        <v>526</v>
      </c>
      <c r="DR22" s="998"/>
      <c r="DS22" s="998"/>
      <c r="DT22" s="998"/>
      <c r="DU22" s="999"/>
      <c r="DV22" s="1000"/>
      <c r="DW22" s="1001"/>
      <c r="DX22" s="1001"/>
      <c r="DY22" s="1001"/>
      <c r="DZ22" s="1002"/>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107578</v>
      </c>
      <c r="R23" s="1061"/>
      <c r="S23" s="1061"/>
      <c r="T23" s="1061"/>
      <c r="U23" s="1061"/>
      <c r="V23" s="1061">
        <v>101584</v>
      </c>
      <c r="W23" s="1061"/>
      <c r="X23" s="1061"/>
      <c r="Y23" s="1061"/>
      <c r="Z23" s="1061"/>
      <c r="AA23" s="1061">
        <v>5994</v>
      </c>
      <c r="AB23" s="1061"/>
      <c r="AC23" s="1061"/>
      <c r="AD23" s="1061"/>
      <c r="AE23" s="1068"/>
      <c r="AF23" s="1069">
        <v>5698</v>
      </c>
      <c r="AG23" s="1061"/>
      <c r="AH23" s="1061"/>
      <c r="AI23" s="1061"/>
      <c r="AJ23" s="1070"/>
      <c r="AK23" s="1071"/>
      <c r="AL23" s="1072"/>
      <c r="AM23" s="1072"/>
      <c r="AN23" s="1072"/>
      <c r="AO23" s="1072"/>
      <c r="AP23" s="1061">
        <v>122670</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374</v>
      </c>
      <c r="B26" s="1004"/>
      <c r="C26" s="1004"/>
      <c r="D26" s="1004"/>
      <c r="E26" s="1004"/>
      <c r="F26" s="1004"/>
      <c r="G26" s="1004"/>
      <c r="H26" s="1004"/>
      <c r="I26" s="1004"/>
      <c r="J26" s="1004"/>
      <c r="K26" s="1004"/>
      <c r="L26" s="1004"/>
      <c r="M26" s="1004"/>
      <c r="N26" s="1004"/>
      <c r="O26" s="1004"/>
      <c r="P26" s="1005"/>
      <c r="Q26" s="989" t="s">
        <v>398</v>
      </c>
      <c r="R26" s="990"/>
      <c r="S26" s="990"/>
      <c r="T26" s="990"/>
      <c r="U26" s="991"/>
      <c r="V26" s="989" t="s">
        <v>399</v>
      </c>
      <c r="W26" s="990"/>
      <c r="X26" s="990"/>
      <c r="Y26" s="990"/>
      <c r="Z26" s="991"/>
      <c r="AA26" s="989" t="s">
        <v>400</v>
      </c>
      <c r="AB26" s="990"/>
      <c r="AC26" s="990"/>
      <c r="AD26" s="990"/>
      <c r="AE26" s="990"/>
      <c r="AF26" s="1055" t="s">
        <v>401</v>
      </c>
      <c r="AG26" s="1010"/>
      <c r="AH26" s="1010"/>
      <c r="AI26" s="1010"/>
      <c r="AJ26" s="1056"/>
      <c r="AK26" s="990" t="s">
        <v>402</v>
      </c>
      <c r="AL26" s="990"/>
      <c r="AM26" s="990"/>
      <c r="AN26" s="990"/>
      <c r="AO26" s="991"/>
      <c r="AP26" s="989" t="s">
        <v>403</v>
      </c>
      <c r="AQ26" s="990"/>
      <c r="AR26" s="990"/>
      <c r="AS26" s="990"/>
      <c r="AT26" s="991"/>
      <c r="AU26" s="989" t="s">
        <v>404</v>
      </c>
      <c r="AV26" s="990"/>
      <c r="AW26" s="990"/>
      <c r="AX26" s="990"/>
      <c r="AY26" s="991"/>
      <c r="AZ26" s="989" t="s">
        <v>405</v>
      </c>
      <c r="BA26" s="990"/>
      <c r="BB26" s="990"/>
      <c r="BC26" s="990"/>
      <c r="BD26" s="991"/>
      <c r="BE26" s="989" t="s">
        <v>381</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406</v>
      </c>
      <c r="C28" s="1045"/>
      <c r="D28" s="1045"/>
      <c r="E28" s="1045"/>
      <c r="F28" s="1045"/>
      <c r="G28" s="1045"/>
      <c r="H28" s="1045"/>
      <c r="I28" s="1045"/>
      <c r="J28" s="1045"/>
      <c r="K28" s="1045"/>
      <c r="L28" s="1045"/>
      <c r="M28" s="1045"/>
      <c r="N28" s="1045"/>
      <c r="O28" s="1045"/>
      <c r="P28" s="1046"/>
      <c r="Q28" s="1047">
        <v>16798</v>
      </c>
      <c r="R28" s="1048"/>
      <c r="S28" s="1048"/>
      <c r="T28" s="1048"/>
      <c r="U28" s="1048"/>
      <c r="V28" s="1048">
        <v>16788</v>
      </c>
      <c r="W28" s="1048"/>
      <c r="X28" s="1048"/>
      <c r="Y28" s="1048"/>
      <c r="Z28" s="1048"/>
      <c r="AA28" s="1048">
        <v>10</v>
      </c>
      <c r="AB28" s="1048"/>
      <c r="AC28" s="1048"/>
      <c r="AD28" s="1048"/>
      <c r="AE28" s="1049"/>
      <c r="AF28" s="1050">
        <v>10</v>
      </c>
      <c r="AG28" s="1048"/>
      <c r="AH28" s="1048"/>
      <c r="AI28" s="1048"/>
      <c r="AJ28" s="1051"/>
      <c r="AK28" s="1052">
        <v>1241</v>
      </c>
      <c r="AL28" s="1053"/>
      <c r="AM28" s="1053"/>
      <c r="AN28" s="1053"/>
      <c r="AO28" s="1053"/>
      <c r="AP28" s="1053" t="s">
        <v>526</v>
      </c>
      <c r="AQ28" s="1053"/>
      <c r="AR28" s="1053"/>
      <c r="AS28" s="1053"/>
      <c r="AT28" s="1053"/>
      <c r="AU28" s="1053" t="s">
        <v>526</v>
      </c>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376</v>
      </c>
      <c r="R29" s="1039"/>
      <c r="S29" s="1039"/>
      <c r="T29" s="1039"/>
      <c r="U29" s="1039"/>
      <c r="V29" s="1039">
        <v>376</v>
      </c>
      <c r="W29" s="1039"/>
      <c r="X29" s="1039"/>
      <c r="Y29" s="1039"/>
      <c r="Z29" s="1039"/>
      <c r="AA29" s="1039" t="s">
        <v>526</v>
      </c>
      <c r="AB29" s="1039"/>
      <c r="AC29" s="1039"/>
      <c r="AD29" s="1039"/>
      <c r="AE29" s="1040"/>
      <c r="AF29" s="1035" t="s">
        <v>526</v>
      </c>
      <c r="AG29" s="1036"/>
      <c r="AH29" s="1036"/>
      <c r="AI29" s="1036"/>
      <c r="AJ29" s="1037"/>
      <c r="AK29" s="980">
        <v>116</v>
      </c>
      <c r="AL29" s="971"/>
      <c r="AM29" s="971"/>
      <c r="AN29" s="971"/>
      <c r="AO29" s="971"/>
      <c r="AP29" s="971">
        <v>40</v>
      </c>
      <c r="AQ29" s="971"/>
      <c r="AR29" s="971"/>
      <c r="AS29" s="971"/>
      <c r="AT29" s="971"/>
      <c r="AU29" s="971">
        <v>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23728</v>
      </c>
      <c r="R30" s="1039"/>
      <c r="S30" s="1039"/>
      <c r="T30" s="1039"/>
      <c r="U30" s="1039"/>
      <c r="V30" s="1039">
        <v>23263</v>
      </c>
      <c r="W30" s="1039"/>
      <c r="X30" s="1039"/>
      <c r="Y30" s="1039"/>
      <c r="Z30" s="1039"/>
      <c r="AA30" s="1039">
        <v>465</v>
      </c>
      <c r="AB30" s="1039"/>
      <c r="AC30" s="1039"/>
      <c r="AD30" s="1039"/>
      <c r="AE30" s="1040"/>
      <c r="AF30" s="1035">
        <v>465</v>
      </c>
      <c r="AG30" s="1036"/>
      <c r="AH30" s="1036"/>
      <c r="AI30" s="1036"/>
      <c r="AJ30" s="1037"/>
      <c r="AK30" s="980">
        <v>3541</v>
      </c>
      <c r="AL30" s="971"/>
      <c r="AM30" s="971"/>
      <c r="AN30" s="971"/>
      <c r="AO30" s="971"/>
      <c r="AP30" s="971" t="s">
        <v>526</v>
      </c>
      <c r="AQ30" s="971"/>
      <c r="AR30" s="971"/>
      <c r="AS30" s="971"/>
      <c r="AT30" s="971"/>
      <c r="AU30" s="971" t="s">
        <v>526</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2369</v>
      </c>
      <c r="R31" s="1039"/>
      <c r="S31" s="1039"/>
      <c r="T31" s="1039"/>
      <c r="U31" s="1039"/>
      <c r="V31" s="1039">
        <v>2331</v>
      </c>
      <c r="W31" s="1039"/>
      <c r="X31" s="1039"/>
      <c r="Y31" s="1039"/>
      <c r="Z31" s="1039"/>
      <c r="AA31" s="1039">
        <v>38</v>
      </c>
      <c r="AB31" s="1039"/>
      <c r="AC31" s="1039"/>
      <c r="AD31" s="1039"/>
      <c r="AE31" s="1040"/>
      <c r="AF31" s="1035">
        <v>38</v>
      </c>
      <c r="AG31" s="1036"/>
      <c r="AH31" s="1036"/>
      <c r="AI31" s="1036"/>
      <c r="AJ31" s="1037"/>
      <c r="AK31" s="980">
        <v>517</v>
      </c>
      <c r="AL31" s="971"/>
      <c r="AM31" s="971"/>
      <c r="AN31" s="971"/>
      <c r="AO31" s="971"/>
      <c r="AP31" s="971" t="s">
        <v>526</v>
      </c>
      <c r="AQ31" s="971"/>
      <c r="AR31" s="971"/>
      <c r="AS31" s="971"/>
      <c r="AT31" s="971"/>
      <c r="AU31" s="971" t="s">
        <v>526</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2476</v>
      </c>
      <c r="R32" s="1039"/>
      <c r="S32" s="1039"/>
      <c r="T32" s="1039"/>
      <c r="U32" s="1039"/>
      <c r="V32" s="1039">
        <v>2742</v>
      </c>
      <c r="W32" s="1039"/>
      <c r="X32" s="1039"/>
      <c r="Y32" s="1039"/>
      <c r="Z32" s="1039"/>
      <c r="AA32" s="1039">
        <v>-266</v>
      </c>
      <c r="AB32" s="1039"/>
      <c r="AC32" s="1039"/>
      <c r="AD32" s="1039"/>
      <c r="AE32" s="1040"/>
      <c r="AF32" s="1035">
        <v>777</v>
      </c>
      <c r="AG32" s="1036"/>
      <c r="AH32" s="1036"/>
      <c r="AI32" s="1036"/>
      <c r="AJ32" s="1037"/>
      <c r="AK32" s="980">
        <v>278</v>
      </c>
      <c r="AL32" s="971"/>
      <c r="AM32" s="971"/>
      <c r="AN32" s="971"/>
      <c r="AO32" s="971"/>
      <c r="AP32" s="971">
        <v>1210</v>
      </c>
      <c r="AQ32" s="971"/>
      <c r="AR32" s="971"/>
      <c r="AS32" s="971"/>
      <c r="AT32" s="971"/>
      <c r="AU32" s="971">
        <v>815</v>
      </c>
      <c r="AV32" s="971"/>
      <c r="AW32" s="971"/>
      <c r="AX32" s="971"/>
      <c r="AY32" s="971"/>
      <c r="AZ32" s="1041"/>
      <c r="BA32" s="1041"/>
      <c r="BB32" s="1041"/>
      <c r="BC32" s="1041"/>
      <c r="BD32" s="1041"/>
      <c r="BE32" s="972" t="s">
        <v>412</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8464</v>
      </c>
      <c r="R33" s="1039"/>
      <c r="S33" s="1039"/>
      <c r="T33" s="1039"/>
      <c r="U33" s="1039"/>
      <c r="V33" s="1039">
        <v>8130</v>
      </c>
      <c r="W33" s="1039"/>
      <c r="X33" s="1039"/>
      <c r="Y33" s="1039"/>
      <c r="Z33" s="1039"/>
      <c r="AA33" s="1039">
        <v>334</v>
      </c>
      <c r="AB33" s="1039"/>
      <c r="AC33" s="1039"/>
      <c r="AD33" s="1039"/>
      <c r="AE33" s="1040"/>
      <c r="AF33" s="1035">
        <v>3364</v>
      </c>
      <c r="AG33" s="1036"/>
      <c r="AH33" s="1036"/>
      <c r="AI33" s="1036"/>
      <c r="AJ33" s="1037"/>
      <c r="AK33" s="980">
        <v>3318</v>
      </c>
      <c r="AL33" s="971"/>
      <c r="AM33" s="971"/>
      <c r="AN33" s="971"/>
      <c r="AO33" s="971"/>
      <c r="AP33" s="971">
        <v>1965</v>
      </c>
      <c r="AQ33" s="971"/>
      <c r="AR33" s="971"/>
      <c r="AS33" s="971"/>
      <c r="AT33" s="971"/>
      <c r="AU33" s="971" t="s">
        <v>526</v>
      </c>
      <c r="AV33" s="971"/>
      <c r="AW33" s="971"/>
      <c r="AX33" s="971"/>
      <c r="AY33" s="971"/>
      <c r="AZ33" s="1041"/>
      <c r="BA33" s="1041"/>
      <c r="BB33" s="1041"/>
      <c r="BC33" s="1041"/>
      <c r="BD33" s="1041"/>
      <c r="BE33" s="972" t="s">
        <v>412</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6104</v>
      </c>
      <c r="R34" s="1039"/>
      <c r="S34" s="1039"/>
      <c r="T34" s="1039"/>
      <c r="U34" s="1039"/>
      <c r="V34" s="1039">
        <v>4968</v>
      </c>
      <c r="W34" s="1039"/>
      <c r="X34" s="1039"/>
      <c r="Y34" s="1039"/>
      <c r="Z34" s="1039"/>
      <c r="AA34" s="1039">
        <v>1136</v>
      </c>
      <c r="AB34" s="1039"/>
      <c r="AC34" s="1039"/>
      <c r="AD34" s="1039"/>
      <c r="AE34" s="1040"/>
      <c r="AF34" s="1035">
        <v>11616</v>
      </c>
      <c r="AG34" s="1036"/>
      <c r="AH34" s="1036"/>
      <c r="AI34" s="1036"/>
      <c r="AJ34" s="1037"/>
      <c r="AK34" s="980">
        <v>281</v>
      </c>
      <c r="AL34" s="971"/>
      <c r="AM34" s="971"/>
      <c r="AN34" s="971"/>
      <c r="AO34" s="971"/>
      <c r="AP34" s="971">
        <v>11855</v>
      </c>
      <c r="AQ34" s="971"/>
      <c r="AR34" s="971"/>
      <c r="AS34" s="971"/>
      <c r="AT34" s="971"/>
      <c r="AU34" s="971">
        <v>1209</v>
      </c>
      <c r="AV34" s="971"/>
      <c r="AW34" s="971"/>
      <c r="AX34" s="971"/>
      <c r="AY34" s="971"/>
      <c r="AZ34" s="1041"/>
      <c r="BA34" s="1041"/>
      <c r="BB34" s="1041"/>
      <c r="BC34" s="1041"/>
      <c r="BD34" s="1041"/>
      <c r="BE34" s="972" t="s">
        <v>415</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416</v>
      </c>
      <c r="C35" s="1031"/>
      <c r="D35" s="1031"/>
      <c r="E35" s="1031"/>
      <c r="F35" s="1031"/>
      <c r="G35" s="1031"/>
      <c r="H35" s="1031"/>
      <c r="I35" s="1031"/>
      <c r="J35" s="1031"/>
      <c r="K35" s="1031"/>
      <c r="L35" s="1031"/>
      <c r="M35" s="1031"/>
      <c r="N35" s="1031"/>
      <c r="O35" s="1031"/>
      <c r="P35" s="1032"/>
      <c r="Q35" s="1038">
        <v>18</v>
      </c>
      <c r="R35" s="1039"/>
      <c r="S35" s="1039"/>
      <c r="T35" s="1039"/>
      <c r="U35" s="1039"/>
      <c r="V35" s="1039">
        <v>14</v>
      </c>
      <c r="W35" s="1039"/>
      <c r="X35" s="1039"/>
      <c r="Y35" s="1039"/>
      <c r="Z35" s="1039"/>
      <c r="AA35" s="1039">
        <v>3</v>
      </c>
      <c r="AB35" s="1039"/>
      <c r="AC35" s="1039"/>
      <c r="AD35" s="1039"/>
      <c r="AE35" s="1040"/>
      <c r="AF35" s="1035">
        <v>118</v>
      </c>
      <c r="AG35" s="1036"/>
      <c r="AH35" s="1036"/>
      <c r="AI35" s="1036"/>
      <c r="AJ35" s="1037"/>
      <c r="AK35" s="980" t="s">
        <v>526</v>
      </c>
      <c r="AL35" s="971"/>
      <c r="AM35" s="971"/>
      <c r="AN35" s="971"/>
      <c r="AO35" s="971"/>
      <c r="AP35" s="971" t="s">
        <v>526</v>
      </c>
      <c r="AQ35" s="971"/>
      <c r="AR35" s="971"/>
      <c r="AS35" s="971"/>
      <c r="AT35" s="971"/>
      <c r="AU35" s="971" t="s">
        <v>526</v>
      </c>
      <c r="AV35" s="971"/>
      <c r="AW35" s="971"/>
      <c r="AX35" s="971"/>
      <c r="AY35" s="971"/>
      <c r="AZ35" s="1041"/>
      <c r="BA35" s="1041"/>
      <c r="BB35" s="1041"/>
      <c r="BC35" s="1041"/>
      <c r="BD35" s="1041"/>
      <c r="BE35" s="972" t="s">
        <v>415</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t="s">
        <v>417</v>
      </c>
      <c r="C36" s="1031"/>
      <c r="D36" s="1031"/>
      <c r="E36" s="1031"/>
      <c r="F36" s="1031"/>
      <c r="G36" s="1031"/>
      <c r="H36" s="1031"/>
      <c r="I36" s="1031"/>
      <c r="J36" s="1031"/>
      <c r="K36" s="1031"/>
      <c r="L36" s="1031"/>
      <c r="M36" s="1031"/>
      <c r="N36" s="1031"/>
      <c r="O36" s="1031"/>
      <c r="P36" s="1032"/>
      <c r="Q36" s="1038">
        <v>9043</v>
      </c>
      <c r="R36" s="1039"/>
      <c r="S36" s="1039"/>
      <c r="T36" s="1039"/>
      <c r="U36" s="1039"/>
      <c r="V36" s="1039">
        <v>8928</v>
      </c>
      <c r="W36" s="1039"/>
      <c r="X36" s="1039"/>
      <c r="Y36" s="1039"/>
      <c r="Z36" s="1039"/>
      <c r="AA36" s="1039">
        <v>115</v>
      </c>
      <c r="AB36" s="1039"/>
      <c r="AC36" s="1039"/>
      <c r="AD36" s="1039"/>
      <c r="AE36" s="1040"/>
      <c r="AF36" s="1035">
        <v>210</v>
      </c>
      <c r="AG36" s="1036"/>
      <c r="AH36" s="1036"/>
      <c r="AI36" s="1036"/>
      <c r="AJ36" s="1037"/>
      <c r="AK36" s="980">
        <v>4355</v>
      </c>
      <c r="AL36" s="971"/>
      <c r="AM36" s="971"/>
      <c r="AN36" s="971"/>
      <c r="AO36" s="971"/>
      <c r="AP36" s="971">
        <v>87694</v>
      </c>
      <c r="AQ36" s="971"/>
      <c r="AR36" s="971"/>
      <c r="AS36" s="971"/>
      <c r="AT36" s="971"/>
      <c r="AU36" s="971">
        <v>54195</v>
      </c>
      <c r="AV36" s="971"/>
      <c r="AW36" s="971"/>
      <c r="AX36" s="971"/>
      <c r="AY36" s="971"/>
      <c r="AZ36" s="1041"/>
      <c r="BA36" s="1041"/>
      <c r="BB36" s="1041"/>
      <c r="BC36" s="1041"/>
      <c r="BD36" s="1041"/>
      <c r="BE36" s="972" t="s">
        <v>415</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393</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16598</v>
      </c>
      <c r="AG63" s="959"/>
      <c r="AH63" s="959"/>
      <c r="AI63" s="959"/>
      <c r="AJ63" s="1022"/>
      <c r="AK63" s="1023"/>
      <c r="AL63" s="963"/>
      <c r="AM63" s="963"/>
      <c r="AN63" s="963"/>
      <c r="AO63" s="963"/>
      <c r="AP63" s="959">
        <v>102764</v>
      </c>
      <c r="AQ63" s="959"/>
      <c r="AR63" s="959"/>
      <c r="AS63" s="959"/>
      <c r="AT63" s="959"/>
      <c r="AU63" s="959">
        <v>56227</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422</v>
      </c>
      <c r="B66" s="1004"/>
      <c r="C66" s="1004"/>
      <c r="D66" s="1004"/>
      <c r="E66" s="1004"/>
      <c r="F66" s="1004"/>
      <c r="G66" s="1004"/>
      <c r="H66" s="1004"/>
      <c r="I66" s="1004"/>
      <c r="J66" s="1004"/>
      <c r="K66" s="1004"/>
      <c r="L66" s="1004"/>
      <c r="M66" s="1004"/>
      <c r="N66" s="1004"/>
      <c r="O66" s="1004"/>
      <c r="P66" s="1005"/>
      <c r="Q66" s="989" t="s">
        <v>423</v>
      </c>
      <c r="R66" s="990"/>
      <c r="S66" s="990"/>
      <c r="T66" s="990"/>
      <c r="U66" s="991"/>
      <c r="V66" s="989" t="s">
        <v>424</v>
      </c>
      <c r="W66" s="990"/>
      <c r="X66" s="990"/>
      <c r="Y66" s="990"/>
      <c r="Z66" s="991"/>
      <c r="AA66" s="989" t="s">
        <v>425</v>
      </c>
      <c r="AB66" s="990"/>
      <c r="AC66" s="990"/>
      <c r="AD66" s="990"/>
      <c r="AE66" s="991"/>
      <c r="AF66" s="1009" t="s">
        <v>426</v>
      </c>
      <c r="AG66" s="1010"/>
      <c r="AH66" s="1010"/>
      <c r="AI66" s="1010"/>
      <c r="AJ66" s="1011"/>
      <c r="AK66" s="989" t="s">
        <v>427</v>
      </c>
      <c r="AL66" s="1004"/>
      <c r="AM66" s="1004"/>
      <c r="AN66" s="1004"/>
      <c r="AO66" s="1005"/>
      <c r="AP66" s="989" t="s">
        <v>428</v>
      </c>
      <c r="AQ66" s="990"/>
      <c r="AR66" s="990"/>
      <c r="AS66" s="990"/>
      <c r="AT66" s="991"/>
      <c r="AU66" s="989" t="s">
        <v>429</v>
      </c>
      <c r="AV66" s="990"/>
      <c r="AW66" s="990"/>
      <c r="AX66" s="990"/>
      <c r="AY66" s="991"/>
      <c r="AZ66" s="989" t="s">
        <v>381</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2832</v>
      </c>
      <c r="R68" s="982"/>
      <c r="S68" s="982"/>
      <c r="T68" s="982"/>
      <c r="U68" s="982"/>
      <c r="V68" s="982">
        <v>2814</v>
      </c>
      <c r="W68" s="982"/>
      <c r="X68" s="982"/>
      <c r="Y68" s="982"/>
      <c r="Z68" s="982"/>
      <c r="AA68" s="982">
        <v>17</v>
      </c>
      <c r="AB68" s="982"/>
      <c r="AC68" s="982"/>
      <c r="AD68" s="982"/>
      <c r="AE68" s="982"/>
      <c r="AF68" s="982">
        <v>14</v>
      </c>
      <c r="AG68" s="982"/>
      <c r="AH68" s="982"/>
      <c r="AI68" s="982"/>
      <c r="AJ68" s="982"/>
      <c r="AK68" s="982" t="s">
        <v>526</v>
      </c>
      <c r="AL68" s="982"/>
      <c r="AM68" s="982"/>
      <c r="AN68" s="982"/>
      <c r="AO68" s="982"/>
      <c r="AP68" s="982">
        <v>565</v>
      </c>
      <c r="AQ68" s="982"/>
      <c r="AR68" s="982"/>
      <c r="AS68" s="982"/>
      <c r="AT68" s="982"/>
      <c r="AU68" s="982">
        <v>461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23</v>
      </c>
      <c r="R69" s="971"/>
      <c r="S69" s="971"/>
      <c r="T69" s="971"/>
      <c r="U69" s="971"/>
      <c r="V69" s="971">
        <v>10</v>
      </c>
      <c r="W69" s="971"/>
      <c r="X69" s="971"/>
      <c r="Y69" s="971"/>
      <c r="Z69" s="971"/>
      <c r="AA69" s="971">
        <v>13</v>
      </c>
      <c r="AB69" s="971"/>
      <c r="AC69" s="971"/>
      <c r="AD69" s="971"/>
      <c r="AE69" s="971"/>
      <c r="AF69" s="971">
        <v>13</v>
      </c>
      <c r="AG69" s="971"/>
      <c r="AH69" s="971"/>
      <c r="AI69" s="971"/>
      <c r="AJ69" s="971"/>
      <c r="AK69" s="971">
        <v>0</v>
      </c>
      <c r="AL69" s="971"/>
      <c r="AM69" s="971"/>
      <c r="AN69" s="971"/>
      <c r="AO69" s="971"/>
      <c r="AP69" s="971">
        <v>32</v>
      </c>
      <c r="AQ69" s="971"/>
      <c r="AR69" s="971"/>
      <c r="AS69" s="971"/>
      <c r="AT69" s="971"/>
      <c r="AU69" s="971" t="s">
        <v>526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707</v>
      </c>
      <c r="R70" s="971"/>
      <c r="S70" s="971"/>
      <c r="T70" s="971"/>
      <c r="U70" s="971"/>
      <c r="V70" s="971">
        <v>598</v>
      </c>
      <c r="W70" s="971"/>
      <c r="X70" s="971"/>
      <c r="Y70" s="971"/>
      <c r="Z70" s="971"/>
      <c r="AA70" s="971">
        <v>109</v>
      </c>
      <c r="AB70" s="971"/>
      <c r="AC70" s="971"/>
      <c r="AD70" s="971"/>
      <c r="AE70" s="971"/>
      <c r="AF70" s="971">
        <v>109</v>
      </c>
      <c r="AG70" s="971"/>
      <c r="AH70" s="971"/>
      <c r="AI70" s="971"/>
      <c r="AJ70" s="971"/>
      <c r="AK70" s="971">
        <v>143</v>
      </c>
      <c r="AL70" s="971"/>
      <c r="AM70" s="971"/>
      <c r="AN70" s="971"/>
      <c r="AO70" s="971"/>
      <c r="AP70" s="971" t="s">
        <v>526</v>
      </c>
      <c r="AQ70" s="971"/>
      <c r="AR70" s="971"/>
      <c r="AS70" s="971"/>
      <c r="AT70" s="971"/>
      <c r="AU70" s="971" t="s">
        <v>526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5739</v>
      </c>
      <c r="R71" s="971"/>
      <c r="S71" s="971"/>
      <c r="T71" s="971"/>
      <c r="U71" s="971"/>
      <c r="V71" s="971">
        <v>5207</v>
      </c>
      <c r="W71" s="971"/>
      <c r="X71" s="971"/>
      <c r="Y71" s="971"/>
      <c r="Z71" s="971"/>
      <c r="AA71" s="971">
        <v>532</v>
      </c>
      <c r="AB71" s="971"/>
      <c r="AC71" s="971"/>
      <c r="AD71" s="971"/>
      <c r="AE71" s="971"/>
      <c r="AF71" s="971">
        <v>532</v>
      </c>
      <c r="AG71" s="971"/>
      <c r="AH71" s="971"/>
      <c r="AI71" s="971"/>
      <c r="AJ71" s="971"/>
      <c r="AK71" s="971" t="s">
        <v>526</v>
      </c>
      <c r="AL71" s="971"/>
      <c r="AM71" s="971"/>
      <c r="AN71" s="971"/>
      <c r="AO71" s="971"/>
      <c r="AP71" s="971" t="s">
        <v>526</v>
      </c>
      <c r="AQ71" s="971"/>
      <c r="AR71" s="971"/>
      <c r="AS71" s="971"/>
      <c r="AT71" s="971"/>
      <c r="AU71" s="971" t="s">
        <v>526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1560</v>
      </c>
      <c r="R72" s="971"/>
      <c r="S72" s="971"/>
      <c r="T72" s="971"/>
      <c r="U72" s="971"/>
      <c r="V72" s="971">
        <v>1556</v>
      </c>
      <c r="W72" s="971"/>
      <c r="X72" s="971"/>
      <c r="Y72" s="971"/>
      <c r="Z72" s="971"/>
      <c r="AA72" s="971">
        <v>4</v>
      </c>
      <c r="AB72" s="971"/>
      <c r="AC72" s="971"/>
      <c r="AD72" s="971"/>
      <c r="AE72" s="971"/>
      <c r="AF72" s="971">
        <v>4</v>
      </c>
      <c r="AG72" s="971"/>
      <c r="AH72" s="971"/>
      <c r="AI72" s="971"/>
      <c r="AJ72" s="971"/>
      <c r="AK72" s="971">
        <v>38</v>
      </c>
      <c r="AL72" s="971"/>
      <c r="AM72" s="971"/>
      <c r="AN72" s="971"/>
      <c r="AO72" s="971"/>
      <c r="AP72" s="971" t="s">
        <v>526</v>
      </c>
      <c r="AQ72" s="971"/>
      <c r="AR72" s="971"/>
      <c r="AS72" s="971"/>
      <c r="AT72" s="971"/>
      <c r="AU72" s="971" t="s">
        <v>526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3</v>
      </c>
      <c r="R73" s="971"/>
      <c r="S73" s="971"/>
      <c r="T73" s="971"/>
      <c r="U73" s="971"/>
      <c r="V73" s="971">
        <v>2</v>
      </c>
      <c r="W73" s="971"/>
      <c r="X73" s="971"/>
      <c r="Y73" s="971"/>
      <c r="Z73" s="971"/>
      <c r="AA73" s="971">
        <v>1</v>
      </c>
      <c r="AB73" s="971"/>
      <c r="AC73" s="971"/>
      <c r="AD73" s="971"/>
      <c r="AE73" s="971"/>
      <c r="AF73" s="971">
        <v>1</v>
      </c>
      <c r="AG73" s="971"/>
      <c r="AH73" s="971"/>
      <c r="AI73" s="971"/>
      <c r="AJ73" s="971"/>
      <c r="AK73" s="971" t="s">
        <v>526</v>
      </c>
      <c r="AL73" s="971"/>
      <c r="AM73" s="971"/>
      <c r="AN73" s="971"/>
      <c r="AO73" s="971"/>
      <c r="AP73" s="971" t="s">
        <v>526</v>
      </c>
      <c r="AQ73" s="971"/>
      <c r="AR73" s="971"/>
      <c r="AS73" s="971"/>
      <c r="AT73" s="971"/>
      <c r="AU73" s="971" t="s">
        <v>526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596</v>
      </c>
      <c r="C74" s="975"/>
      <c r="D74" s="975"/>
      <c r="E74" s="975"/>
      <c r="F74" s="975"/>
      <c r="G74" s="975"/>
      <c r="H74" s="975"/>
      <c r="I74" s="975"/>
      <c r="J74" s="975"/>
      <c r="K74" s="975"/>
      <c r="L74" s="975"/>
      <c r="M74" s="975"/>
      <c r="N74" s="975"/>
      <c r="O74" s="975"/>
      <c r="P74" s="976"/>
      <c r="Q74" s="977">
        <v>19</v>
      </c>
      <c r="R74" s="971"/>
      <c r="S74" s="971"/>
      <c r="T74" s="971"/>
      <c r="U74" s="971"/>
      <c r="V74" s="971">
        <v>16</v>
      </c>
      <c r="W74" s="971"/>
      <c r="X74" s="971"/>
      <c r="Y74" s="971"/>
      <c r="Z74" s="971"/>
      <c r="AA74" s="971">
        <v>3</v>
      </c>
      <c r="AB74" s="971"/>
      <c r="AC74" s="971"/>
      <c r="AD74" s="971"/>
      <c r="AE74" s="971"/>
      <c r="AF74" s="971">
        <v>3</v>
      </c>
      <c r="AG74" s="971"/>
      <c r="AH74" s="971"/>
      <c r="AI74" s="971"/>
      <c r="AJ74" s="971"/>
      <c r="AK74" s="971">
        <v>8</v>
      </c>
      <c r="AL74" s="971"/>
      <c r="AM74" s="971"/>
      <c r="AN74" s="971"/>
      <c r="AO74" s="971"/>
      <c r="AP74" s="971" t="s">
        <v>526</v>
      </c>
      <c r="AQ74" s="971"/>
      <c r="AR74" s="971"/>
      <c r="AS74" s="971"/>
      <c r="AT74" s="971"/>
      <c r="AU74" s="971" t="s">
        <v>526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597</v>
      </c>
      <c r="C75" s="975"/>
      <c r="D75" s="975"/>
      <c r="E75" s="975"/>
      <c r="F75" s="975"/>
      <c r="G75" s="975"/>
      <c r="H75" s="975"/>
      <c r="I75" s="975"/>
      <c r="J75" s="975"/>
      <c r="K75" s="975"/>
      <c r="L75" s="975"/>
      <c r="M75" s="975"/>
      <c r="N75" s="975"/>
      <c r="O75" s="975"/>
      <c r="P75" s="976"/>
      <c r="Q75" s="978">
        <v>944</v>
      </c>
      <c r="R75" s="979"/>
      <c r="S75" s="979"/>
      <c r="T75" s="979"/>
      <c r="U75" s="980"/>
      <c r="V75" s="981">
        <v>884</v>
      </c>
      <c r="W75" s="979"/>
      <c r="X75" s="979"/>
      <c r="Y75" s="979"/>
      <c r="Z75" s="980"/>
      <c r="AA75" s="981">
        <v>60</v>
      </c>
      <c r="AB75" s="979"/>
      <c r="AC75" s="979"/>
      <c r="AD75" s="979"/>
      <c r="AE75" s="980"/>
      <c r="AF75" s="981">
        <v>60</v>
      </c>
      <c r="AG75" s="979"/>
      <c r="AH75" s="979"/>
      <c r="AI75" s="979"/>
      <c r="AJ75" s="980"/>
      <c r="AK75" s="981">
        <v>461</v>
      </c>
      <c r="AL75" s="979"/>
      <c r="AM75" s="979"/>
      <c r="AN75" s="979"/>
      <c r="AO75" s="980"/>
      <c r="AP75" s="981" t="s">
        <v>526</v>
      </c>
      <c r="AQ75" s="979"/>
      <c r="AR75" s="979"/>
      <c r="AS75" s="979"/>
      <c r="AT75" s="980"/>
      <c r="AU75" s="981" t="s">
        <v>526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598</v>
      </c>
      <c r="C76" s="975"/>
      <c r="D76" s="975"/>
      <c r="E76" s="975"/>
      <c r="F76" s="975"/>
      <c r="G76" s="975"/>
      <c r="H76" s="975"/>
      <c r="I76" s="975"/>
      <c r="J76" s="975"/>
      <c r="K76" s="975"/>
      <c r="L76" s="975"/>
      <c r="M76" s="975"/>
      <c r="N76" s="975"/>
      <c r="O76" s="975"/>
      <c r="P76" s="976"/>
      <c r="Q76" s="978">
        <v>1095</v>
      </c>
      <c r="R76" s="979"/>
      <c r="S76" s="979"/>
      <c r="T76" s="979"/>
      <c r="U76" s="980"/>
      <c r="V76" s="981">
        <v>1056</v>
      </c>
      <c r="W76" s="979"/>
      <c r="X76" s="979"/>
      <c r="Y76" s="979"/>
      <c r="Z76" s="980"/>
      <c r="AA76" s="981">
        <v>39</v>
      </c>
      <c r="AB76" s="979"/>
      <c r="AC76" s="979"/>
      <c r="AD76" s="979"/>
      <c r="AE76" s="980"/>
      <c r="AF76" s="981">
        <v>39</v>
      </c>
      <c r="AG76" s="979"/>
      <c r="AH76" s="979"/>
      <c r="AI76" s="979"/>
      <c r="AJ76" s="980"/>
      <c r="AK76" s="981" t="s">
        <v>526</v>
      </c>
      <c r="AL76" s="979"/>
      <c r="AM76" s="979"/>
      <c r="AN76" s="979"/>
      <c r="AO76" s="980"/>
      <c r="AP76" s="981" t="s">
        <v>526</v>
      </c>
      <c r="AQ76" s="979"/>
      <c r="AR76" s="979"/>
      <c r="AS76" s="979"/>
      <c r="AT76" s="980"/>
      <c r="AU76" s="981" t="s">
        <v>526</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599</v>
      </c>
      <c r="C77" s="975"/>
      <c r="D77" s="975"/>
      <c r="E77" s="975"/>
      <c r="F77" s="975"/>
      <c r="G77" s="975"/>
      <c r="H77" s="975"/>
      <c r="I77" s="975"/>
      <c r="J77" s="975"/>
      <c r="K77" s="975"/>
      <c r="L77" s="975"/>
      <c r="M77" s="975"/>
      <c r="N77" s="975"/>
      <c r="O77" s="975"/>
      <c r="P77" s="976"/>
      <c r="Q77" s="978">
        <v>279741</v>
      </c>
      <c r="R77" s="979"/>
      <c r="S77" s="979"/>
      <c r="T77" s="979"/>
      <c r="U77" s="980"/>
      <c r="V77" s="981">
        <v>276725</v>
      </c>
      <c r="W77" s="979"/>
      <c r="X77" s="979"/>
      <c r="Y77" s="979"/>
      <c r="Z77" s="980"/>
      <c r="AA77" s="981">
        <v>3016</v>
      </c>
      <c r="AB77" s="979"/>
      <c r="AC77" s="979"/>
      <c r="AD77" s="979"/>
      <c r="AE77" s="980"/>
      <c r="AF77" s="981">
        <v>3016</v>
      </c>
      <c r="AG77" s="979"/>
      <c r="AH77" s="979"/>
      <c r="AI77" s="979"/>
      <c r="AJ77" s="980"/>
      <c r="AK77" s="981">
        <v>1373</v>
      </c>
      <c r="AL77" s="979"/>
      <c r="AM77" s="979"/>
      <c r="AN77" s="979"/>
      <c r="AO77" s="980"/>
      <c r="AP77" s="981" t="s">
        <v>526</v>
      </c>
      <c r="AQ77" s="979"/>
      <c r="AR77" s="979"/>
      <c r="AS77" s="979"/>
      <c r="AT77" s="980"/>
      <c r="AU77" s="981" t="s">
        <v>526</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3791</v>
      </c>
      <c r="AG88" s="959"/>
      <c r="AH88" s="959"/>
      <c r="AI88" s="959"/>
      <c r="AJ88" s="959"/>
      <c r="AK88" s="963"/>
      <c r="AL88" s="963"/>
      <c r="AM88" s="963"/>
      <c r="AN88" s="963"/>
      <c r="AO88" s="963"/>
      <c r="AP88" s="959">
        <v>597</v>
      </c>
      <c r="AQ88" s="959"/>
      <c r="AR88" s="959"/>
      <c r="AS88" s="959"/>
      <c r="AT88" s="959"/>
      <c r="AU88" s="959">
        <v>461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1066</v>
      </c>
      <c r="CS102" s="953"/>
      <c r="CT102" s="953"/>
      <c r="CU102" s="953"/>
      <c r="CV102" s="954"/>
      <c r="CW102" s="952">
        <v>56</v>
      </c>
      <c r="CX102" s="953"/>
      <c r="CY102" s="953"/>
      <c r="CZ102" s="953"/>
      <c r="DA102" s="954"/>
      <c r="DB102" s="952" t="s">
        <v>526</v>
      </c>
      <c r="DC102" s="953"/>
      <c r="DD102" s="953"/>
      <c r="DE102" s="953"/>
      <c r="DF102" s="954"/>
      <c r="DG102" s="952" t="s">
        <v>526</v>
      </c>
      <c r="DH102" s="953"/>
      <c r="DI102" s="953"/>
      <c r="DJ102" s="953"/>
      <c r="DK102" s="954"/>
      <c r="DL102" s="952">
        <v>34</v>
      </c>
      <c r="DM102" s="953"/>
      <c r="DN102" s="953"/>
      <c r="DO102" s="953"/>
      <c r="DP102" s="954"/>
      <c r="DQ102" s="952">
        <v>31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311</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311</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311</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11878045</v>
      </c>
      <c r="AB110" s="889"/>
      <c r="AC110" s="889"/>
      <c r="AD110" s="889"/>
      <c r="AE110" s="890"/>
      <c r="AF110" s="891">
        <v>12163824</v>
      </c>
      <c r="AG110" s="889"/>
      <c r="AH110" s="889"/>
      <c r="AI110" s="889"/>
      <c r="AJ110" s="890"/>
      <c r="AK110" s="891">
        <v>13709478</v>
      </c>
      <c r="AL110" s="889"/>
      <c r="AM110" s="889"/>
      <c r="AN110" s="889"/>
      <c r="AO110" s="890"/>
      <c r="AP110" s="892">
        <v>28.7</v>
      </c>
      <c r="AQ110" s="893"/>
      <c r="AR110" s="893"/>
      <c r="AS110" s="893"/>
      <c r="AT110" s="894"/>
      <c r="AU110" s="930" t="s">
        <v>74</v>
      </c>
      <c r="AV110" s="931"/>
      <c r="AW110" s="931"/>
      <c r="AX110" s="931"/>
      <c r="AY110" s="931"/>
      <c r="AZ110" s="840" t="s">
        <v>444</v>
      </c>
      <c r="BA110" s="808"/>
      <c r="BB110" s="808"/>
      <c r="BC110" s="808"/>
      <c r="BD110" s="808"/>
      <c r="BE110" s="808"/>
      <c r="BF110" s="808"/>
      <c r="BG110" s="808"/>
      <c r="BH110" s="808"/>
      <c r="BI110" s="808"/>
      <c r="BJ110" s="808"/>
      <c r="BK110" s="808"/>
      <c r="BL110" s="808"/>
      <c r="BM110" s="808"/>
      <c r="BN110" s="808"/>
      <c r="BO110" s="808"/>
      <c r="BP110" s="809"/>
      <c r="BQ110" s="841">
        <v>124895638</v>
      </c>
      <c r="BR110" s="825"/>
      <c r="BS110" s="825"/>
      <c r="BT110" s="825"/>
      <c r="BU110" s="825"/>
      <c r="BV110" s="825">
        <v>120104845</v>
      </c>
      <c r="BW110" s="825"/>
      <c r="BX110" s="825"/>
      <c r="BY110" s="825"/>
      <c r="BZ110" s="825"/>
      <c r="CA110" s="825">
        <v>112670000</v>
      </c>
      <c r="CB110" s="825"/>
      <c r="CC110" s="825"/>
      <c r="CD110" s="825"/>
      <c r="CE110" s="825"/>
      <c r="CF110" s="863">
        <v>236</v>
      </c>
      <c r="CG110" s="864"/>
      <c r="CH110" s="864"/>
      <c r="CI110" s="864"/>
      <c r="CJ110" s="864"/>
      <c r="CK110" s="926" t="s">
        <v>445</v>
      </c>
      <c r="CL110" s="883"/>
      <c r="CM110" s="84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447</v>
      </c>
      <c r="DH110" s="825"/>
      <c r="DI110" s="825"/>
      <c r="DJ110" s="825"/>
      <c r="DK110" s="825"/>
      <c r="DL110" s="825" t="s">
        <v>448</v>
      </c>
      <c r="DM110" s="825"/>
      <c r="DN110" s="825"/>
      <c r="DO110" s="825"/>
      <c r="DP110" s="825"/>
      <c r="DQ110" s="825" t="s">
        <v>447</v>
      </c>
      <c r="DR110" s="825"/>
      <c r="DS110" s="825"/>
      <c r="DT110" s="825"/>
      <c r="DU110" s="825"/>
      <c r="DV110" s="826" t="s">
        <v>448</v>
      </c>
      <c r="DW110" s="826"/>
      <c r="DX110" s="826"/>
      <c r="DY110" s="826"/>
      <c r="DZ110" s="827"/>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408</v>
      </c>
      <c r="AB111" s="913"/>
      <c r="AC111" s="913"/>
      <c r="AD111" s="913"/>
      <c r="AE111" s="914"/>
      <c r="AF111" s="915" t="s">
        <v>408</v>
      </c>
      <c r="AG111" s="913"/>
      <c r="AH111" s="913"/>
      <c r="AI111" s="913"/>
      <c r="AJ111" s="914"/>
      <c r="AK111" s="915" t="s">
        <v>448</v>
      </c>
      <c r="AL111" s="913"/>
      <c r="AM111" s="913"/>
      <c r="AN111" s="913"/>
      <c r="AO111" s="914"/>
      <c r="AP111" s="916" t="s">
        <v>408</v>
      </c>
      <c r="AQ111" s="917"/>
      <c r="AR111" s="917"/>
      <c r="AS111" s="917"/>
      <c r="AT111" s="918"/>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398925</v>
      </c>
      <c r="BR111" s="817"/>
      <c r="BS111" s="817"/>
      <c r="BT111" s="817"/>
      <c r="BU111" s="817"/>
      <c r="BV111" s="817">
        <v>303908</v>
      </c>
      <c r="BW111" s="817"/>
      <c r="BX111" s="817"/>
      <c r="BY111" s="817"/>
      <c r="BZ111" s="817"/>
      <c r="CA111" s="817">
        <v>226950</v>
      </c>
      <c r="CB111" s="817"/>
      <c r="CC111" s="817"/>
      <c r="CD111" s="817"/>
      <c r="CE111" s="817"/>
      <c r="CF111" s="872">
        <v>0.5</v>
      </c>
      <c r="CG111" s="873"/>
      <c r="CH111" s="873"/>
      <c r="CI111" s="873"/>
      <c r="CJ111" s="873"/>
      <c r="CK111" s="927"/>
      <c r="CL111" s="885"/>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447</v>
      </c>
      <c r="DM111" s="817"/>
      <c r="DN111" s="817"/>
      <c r="DO111" s="817"/>
      <c r="DP111" s="817"/>
      <c r="DQ111" s="817" t="s">
        <v>448</v>
      </c>
      <c r="DR111" s="817"/>
      <c r="DS111" s="817"/>
      <c r="DT111" s="817"/>
      <c r="DU111" s="817"/>
      <c r="DV111" s="794" t="s">
        <v>408</v>
      </c>
      <c r="DW111" s="794"/>
      <c r="DX111" s="794"/>
      <c r="DY111" s="794"/>
      <c r="DZ111" s="795"/>
    </row>
    <row r="112" spans="1:131" s="230" customFormat="1" ht="26.25" customHeight="1" x14ac:dyDescent="0.15">
      <c r="A112" s="919" t="s">
        <v>452</v>
      </c>
      <c r="B112" s="920"/>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448</v>
      </c>
      <c r="AL112" s="780"/>
      <c r="AM112" s="780"/>
      <c r="AN112" s="780"/>
      <c r="AO112" s="781"/>
      <c r="AP112" s="821" t="s">
        <v>448</v>
      </c>
      <c r="AQ112" s="822"/>
      <c r="AR112" s="822"/>
      <c r="AS112" s="822"/>
      <c r="AT112" s="823"/>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63461918</v>
      </c>
      <c r="BR112" s="817"/>
      <c r="BS112" s="817"/>
      <c r="BT112" s="817"/>
      <c r="BU112" s="817"/>
      <c r="BV112" s="817">
        <v>59857014</v>
      </c>
      <c r="BW112" s="817"/>
      <c r="BX112" s="817"/>
      <c r="BY112" s="817"/>
      <c r="BZ112" s="817"/>
      <c r="CA112" s="817">
        <v>56227259</v>
      </c>
      <c r="CB112" s="817"/>
      <c r="CC112" s="817"/>
      <c r="CD112" s="817"/>
      <c r="CE112" s="817"/>
      <c r="CF112" s="872">
        <v>117.8</v>
      </c>
      <c r="CG112" s="873"/>
      <c r="CH112" s="873"/>
      <c r="CI112" s="873"/>
      <c r="CJ112" s="873"/>
      <c r="CK112" s="927"/>
      <c r="CL112" s="885"/>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456</v>
      </c>
      <c r="DH112" s="817"/>
      <c r="DI112" s="817"/>
      <c r="DJ112" s="817"/>
      <c r="DK112" s="817"/>
      <c r="DL112" s="817" t="s">
        <v>448</v>
      </c>
      <c r="DM112" s="817"/>
      <c r="DN112" s="817"/>
      <c r="DO112" s="817"/>
      <c r="DP112" s="817"/>
      <c r="DQ112" s="817" t="s">
        <v>457</v>
      </c>
      <c r="DR112" s="817"/>
      <c r="DS112" s="817"/>
      <c r="DT112" s="817"/>
      <c r="DU112" s="817"/>
      <c r="DV112" s="794" t="s">
        <v>447</v>
      </c>
      <c r="DW112" s="794"/>
      <c r="DX112" s="794"/>
      <c r="DY112" s="794"/>
      <c r="DZ112" s="795"/>
    </row>
    <row r="113" spans="1:130" s="230" customFormat="1" ht="26.25" customHeight="1" x14ac:dyDescent="0.15">
      <c r="A113" s="921"/>
      <c r="B113" s="922"/>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3881619</v>
      </c>
      <c r="AB113" s="913"/>
      <c r="AC113" s="913"/>
      <c r="AD113" s="913"/>
      <c r="AE113" s="914"/>
      <c r="AF113" s="915">
        <v>4004916</v>
      </c>
      <c r="AG113" s="913"/>
      <c r="AH113" s="913"/>
      <c r="AI113" s="913"/>
      <c r="AJ113" s="914"/>
      <c r="AK113" s="915">
        <v>4147585</v>
      </c>
      <c r="AL113" s="913"/>
      <c r="AM113" s="913"/>
      <c r="AN113" s="913"/>
      <c r="AO113" s="914"/>
      <c r="AP113" s="916">
        <v>8.6999999999999993</v>
      </c>
      <c r="AQ113" s="917"/>
      <c r="AR113" s="917"/>
      <c r="AS113" s="917"/>
      <c r="AT113" s="918"/>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772415</v>
      </c>
      <c r="BR113" s="817"/>
      <c r="BS113" s="817"/>
      <c r="BT113" s="817"/>
      <c r="BU113" s="817"/>
      <c r="BV113" s="817">
        <v>657006</v>
      </c>
      <c r="BW113" s="817"/>
      <c r="BX113" s="817"/>
      <c r="BY113" s="817"/>
      <c r="BZ113" s="817"/>
      <c r="CA113" s="817">
        <v>461193</v>
      </c>
      <c r="CB113" s="817"/>
      <c r="CC113" s="817"/>
      <c r="CD113" s="817"/>
      <c r="CE113" s="817"/>
      <c r="CF113" s="872">
        <v>1</v>
      </c>
      <c r="CG113" s="873"/>
      <c r="CH113" s="873"/>
      <c r="CI113" s="873"/>
      <c r="CJ113" s="873"/>
      <c r="CK113" s="927"/>
      <c r="CL113" s="885"/>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408</v>
      </c>
      <c r="DM113" s="780"/>
      <c r="DN113" s="780"/>
      <c r="DO113" s="780"/>
      <c r="DP113" s="781"/>
      <c r="DQ113" s="782" t="s">
        <v>408</v>
      </c>
      <c r="DR113" s="780"/>
      <c r="DS113" s="780"/>
      <c r="DT113" s="780"/>
      <c r="DU113" s="781"/>
      <c r="DV113" s="821" t="s">
        <v>408</v>
      </c>
      <c r="DW113" s="822"/>
      <c r="DX113" s="822"/>
      <c r="DY113" s="822"/>
      <c r="DZ113" s="823"/>
    </row>
    <row r="114" spans="1:130" s="230" customFormat="1" ht="26.25" customHeight="1" x14ac:dyDescent="0.15">
      <c r="A114" s="921"/>
      <c r="B114" s="922"/>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184835</v>
      </c>
      <c r="AB114" s="780"/>
      <c r="AC114" s="780"/>
      <c r="AD114" s="780"/>
      <c r="AE114" s="781"/>
      <c r="AF114" s="782">
        <v>197031</v>
      </c>
      <c r="AG114" s="780"/>
      <c r="AH114" s="780"/>
      <c r="AI114" s="780"/>
      <c r="AJ114" s="781"/>
      <c r="AK114" s="782">
        <v>205175</v>
      </c>
      <c r="AL114" s="780"/>
      <c r="AM114" s="780"/>
      <c r="AN114" s="780"/>
      <c r="AO114" s="781"/>
      <c r="AP114" s="821">
        <v>0.4</v>
      </c>
      <c r="AQ114" s="822"/>
      <c r="AR114" s="822"/>
      <c r="AS114" s="822"/>
      <c r="AT114" s="823"/>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11850991</v>
      </c>
      <c r="BR114" s="817"/>
      <c r="BS114" s="817"/>
      <c r="BT114" s="817"/>
      <c r="BU114" s="817"/>
      <c r="BV114" s="817">
        <v>11879546</v>
      </c>
      <c r="BW114" s="817"/>
      <c r="BX114" s="817"/>
      <c r="BY114" s="817"/>
      <c r="BZ114" s="817"/>
      <c r="CA114" s="817">
        <v>12013884</v>
      </c>
      <c r="CB114" s="817"/>
      <c r="CC114" s="817"/>
      <c r="CD114" s="817"/>
      <c r="CE114" s="817"/>
      <c r="CF114" s="872">
        <v>25.2</v>
      </c>
      <c r="CG114" s="873"/>
      <c r="CH114" s="873"/>
      <c r="CI114" s="873"/>
      <c r="CJ114" s="873"/>
      <c r="CK114" s="927"/>
      <c r="CL114" s="885"/>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457</v>
      </c>
      <c r="DM114" s="780"/>
      <c r="DN114" s="780"/>
      <c r="DO114" s="780"/>
      <c r="DP114" s="781"/>
      <c r="DQ114" s="782" t="s">
        <v>447</v>
      </c>
      <c r="DR114" s="780"/>
      <c r="DS114" s="780"/>
      <c r="DT114" s="780"/>
      <c r="DU114" s="781"/>
      <c r="DV114" s="821" t="s">
        <v>448</v>
      </c>
      <c r="DW114" s="822"/>
      <c r="DX114" s="822"/>
      <c r="DY114" s="822"/>
      <c r="DZ114" s="823"/>
    </row>
    <row r="115" spans="1:130" s="230" customFormat="1" ht="26.25" customHeight="1" x14ac:dyDescent="0.15">
      <c r="A115" s="921"/>
      <c r="B115" s="922"/>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221293</v>
      </c>
      <c r="AB115" s="913"/>
      <c r="AC115" s="913"/>
      <c r="AD115" s="913"/>
      <c r="AE115" s="914"/>
      <c r="AF115" s="915">
        <v>112919</v>
      </c>
      <c r="AG115" s="913"/>
      <c r="AH115" s="913"/>
      <c r="AI115" s="913"/>
      <c r="AJ115" s="914"/>
      <c r="AK115" s="915">
        <v>94559</v>
      </c>
      <c r="AL115" s="913"/>
      <c r="AM115" s="913"/>
      <c r="AN115" s="913"/>
      <c r="AO115" s="914"/>
      <c r="AP115" s="916">
        <v>0.2</v>
      </c>
      <c r="AQ115" s="917"/>
      <c r="AR115" s="917"/>
      <c r="AS115" s="917"/>
      <c r="AT115" s="918"/>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v>39560</v>
      </c>
      <c r="BR115" s="817"/>
      <c r="BS115" s="817"/>
      <c r="BT115" s="817"/>
      <c r="BU115" s="817"/>
      <c r="BV115" s="817">
        <v>10576</v>
      </c>
      <c r="BW115" s="817"/>
      <c r="BX115" s="817"/>
      <c r="BY115" s="817"/>
      <c r="BZ115" s="817"/>
      <c r="CA115" s="817">
        <v>26994</v>
      </c>
      <c r="CB115" s="817"/>
      <c r="CC115" s="817"/>
      <c r="CD115" s="817"/>
      <c r="CE115" s="817"/>
      <c r="CF115" s="872">
        <v>0.1</v>
      </c>
      <c r="CG115" s="873"/>
      <c r="CH115" s="873"/>
      <c r="CI115" s="873"/>
      <c r="CJ115" s="873"/>
      <c r="CK115" s="927"/>
      <c r="CL115" s="885"/>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447</v>
      </c>
      <c r="DM115" s="780"/>
      <c r="DN115" s="780"/>
      <c r="DO115" s="780"/>
      <c r="DP115" s="781"/>
      <c r="DQ115" s="782" t="s">
        <v>395</v>
      </c>
      <c r="DR115" s="780"/>
      <c r="DS115" s="780"/>
      <c r="DT115" s="780"/>
      <c r="DU115" s="781"/>
      <c r="DV115" s="821" t="s">
        <v>408</v>
      </c>
      <c r="DW115" s="822"/>
      <c r="DX115" s="822"/>
      <c r="DY115" s="822"/>
      <c r="DZ115" s="823"/>
    </row>
    <row r="116" spans="1:130" s="230" customFormat="1" ht="26.25" customHeight="1" x14ac:dyDescent="0.15">
      <c r="A116" s="923"/>
      <c r="B116" s="924"/>
      <c r="C116" s="819" t="s">
        <v>467</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146</v>
      </c>
      <c r="AB116" s="780"/>
      <c r="AC116" s="780"/>
      <c r="AD116" s="780"/>
      <c r="AE116" s="781"/>
      <c r="AF116" s="782">
        <v>172</v>
      </c>
      <c r="AG116" s="780"/>
      <c r="AH116" s="780"/>
      <c r="AI116" s="780"/>
      <c r="AJ116" s="781"/>
      <c r="AK116" s="782">
        <v>891</v>
      </c>
      <c r="AL116" s="780"/>
      <c r="AM116" s="780"/>
      <c r="AN116" s="780"/>
      <c r="AO116" s="781"/>
      <c r="AP116" s="821">
        <v>0</v>
      </c>
      <c r="AQ116" s="822"/>
      <c r="AR116" s="822"/>
      <c r="AS116" s="822"/>
      <c r="AT116" s="823"/>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448</v>
      </c>
      <c r="BW116" s="817"/>
      <c r="BX116" s="817"/>
      <c r="BY116" s="817"/>
      <c r="BZ116" s="817"/>
      <c r="CA116" s="817" t="s">
        <v>395</v>
      </c>
      <c r="CB116" s="817"/>
      <c r="CC116" s="817"/>
      <c r="CD116" s="817"/>
      <c r="CE116" s="817"/>
      <c r="CF116" s="872" t="s">
        <v>448</v>
      </c>
      <c r="CG116" s="873"/>
      <c r="CH116" s="873"/>
      <c r="CI116" s="873"/>
      <c r="CJ116" s="873"/>
      <c r="CK116" s="927"/>
      <c r="CL116" s="885"/>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33758</v>
      </c>
      <c r="DH116" s="780"/>
      <c r="DI116" s="780"/>
      <c r="DJ116" s="780"/>
      <c r="DK116" s="781"/>
      <c r="DL116" s="782">
        <v>11775</v>
      </c>
      <c r="DM116" s="780"/>
      <c r="DN116" s="780"/>
      <c r="DO116" s="780"/>
      <c r="DP116" s="781"/>
      <c r="DQ116" s="782">
        <v>7850</v>
      </c>
      <c r="DR116" s="780"/>
      <c r="DS116" s="780"/>
      <c r="DT116" s="780"/>
      <c r="DU116" s="781"/>
      <c r="DV116" s="821">
        <v>0</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470</v>
      </c>
      <c r="Z117" s="897"/>
      <c r="AA117" s="902">
        <v>16165938</v>
      </c>
      <c r="AB117" s="903"/>
      <c r="AC117" s="903"/>
      <c r="AD117" s="903"/>
      <c r="AE117" s="904"/>
      <c r="AF117" s="905">
        <v>16478862</v>
      </c>
      <c r="AG117" s="903"/>
      <c r="AH117" s="903"/>
      <c r="AI117" s="903"/>
      <c r="AJ117" s="904"/>
      <c r="AK117" s="905">
        <v>18157688</v>
      </c>
      <c r="AL117" s="903"/>
      <c r="AM117" s="903"/>
      <c r="AN117" s="903"/>
      <c r="AO117" s="904"/>
      <c r="AP117" s="906"/>
      <c r="AQ117" s="907"/>
      <c r="AR117" s="907"/>
      <c r="AS117" s="907"/>
      <c r="AT117" s="908"/>
      <c r="AU117" s="932"/>
      <c r="AV117" s="933"/>
      <c r="AW117" s="933"/>
      <c r="AX117" s="933"/>
      <c r="AY117" s="933"/>
      <c r="AZ117" s="860" t="s">
        <v>471</v>
      </c>
      <c r="BA117" s="861"/>
      <c r="BB117" s="861"/>
      <c r="BC117" s="861"/>
      <c r="BD117" s="861"/>
      <c r="BE117" s="861"/>
      <c r="BF117" s="861"/>
      <c r="BG117" s="861"/>
      <c r="BH117" s="861"/>
      <c r="BI117" s="861"/>
      <c r="BJ117" s="861"/>
      <c r="BK117" s="861"/>
      <c r="BL117" s="861"/>
      <c r="BM117" s="861"/>
      <c r="BN117" s="861"/>
      <c r="BO117" s="861"/>
      <c r="BP117" s="862"/>
      <c r="BQ117" s="816" t="s">
        <v>448</v>
      </c>
      <c r="BR117" s="817"/>
      <c r="BS117" s="817"/>
      <c r="BT117" s="817"/>
      <c r="BU117" s="817"/>
      <c r="BV117" s="817" t="s">
        <v>395</v>
      </c>
      <c r="BW117" s="817"/>
      <c r="BX117" s="817"/>
      <c r="BY117" s="817"/>
      <c r="BZ117" s="817"/>
      <c r="CA117" s="817" t="s">
        <v>447</v>
      </c>
      <c r="CB117" s="817"/>
      <c r="CC117" s="817"/>
      <c r="CD117" s="817"/>
      <c r="CE117" s="817"/>
      <c r="CF117" s="872" t="s">
        <v>448</v>
      </c>
      <c r="CG117" s="873"/>
      <c r="CH117" s="873"/>
      <c r="CI117" s="873"/>
      <c r="CJ117" s="873"/>
      <c r="CK117" s="927"/>
      <c r="CL117" s="885"/>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447</v>
      </c>
      <c r="DH117" s="780"/>
      <c r="DI117" s="780"/>
      <c r="DJ117" s="780"/>
      <c r="DK117" s="781"/>
      <c r="DL117" s="782" t="s">
        <v>395</v>
      </c>
      <c r="DM117" s="780"/>
      <c r="DN117" s="780"/>
      <c r="DO117" s="780"/>
      <c r="DP117" s="781"/>
      <c r="DQ117" s="782" t="s">
        <v>395</v>
      </c>
      <c r="DR117" s="780"/>
      <c r="DS117" s="780"/>
      <c r="DT117" s="780"/>
      <c r="DU117" s="781"/>
      <c r="DV117" s="821" t="s">
        <v>395</v>
      </c>
      <c r="DW117" s="822"/>
      <c r="DX117" s="822"/>
      <c r="DY117" s="822"/>
      <c r="DZ117" s="823"/>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311</v>
      </c>
      <c r="AL118" s="896"/>
      <c r="AM118" s="896"/>
      <c r="AN118" s="896"/>
      <c r="AO118" s="897"/>
      <c r="AP118" s="899" t="s">
        <v>441</v>
      </c>
      <c r="AQ118" s="900"/>
      <c r="AR118" s="900"/>
      <c r="AS118" s="900"/>
      <c r="AT118" s="901"/>
      <c r="AU118" s="932"/>
      <c r="AV118" s="933"/>
      <c r="AW118" s="933"/>
      <c r="AX118" s="933"/>
      <c r="AY118" s="933"/>
      <c r="AZ118" s="818" t="s">
        <v>473</v>
      </c>
      <c r="BA118" s="819"/>
      <c r="BB118" s="819"/>
      <c r="BC118" s="819"/>
      <c r="BD118" s="819"/>
      <c r="BE118" s="819"/>
      <c r="BF118" s="819"/>
      <c r="BG118" s="819"/>
      <c r="BH118" s="819"/>
      <c r="BI118" s="819"/>
      <c r="BJ118" s="819"/>
      <c r="BK118" s="819"/>
      <c r="BL118" s="819"/>
      <c r="BM118" s="819"/>
      <c r="BN118" s="819"/>
      <c r="BO118" s="819"/>
      <c r="BP118" s="820"/>
      <c r="BQ118" s="856" t="s">
        <v>448</v>
      </c>
      <c r="BR118" s="857"/>
      <c r="BS118" s="857"/>
      <c r="BT118" s="857"/>
      <c r="BU118" s="857"/>
      <c r="BV118" s="857" t="s">
        <v>408</v>
      </c>
      <c r="BW118" s="857"/>
      <c r="BX118" s="857"/>
      <c r="BY118" s="857"/>
      <c r="BZ118" s="857"/>
      <c r="CA118" s="857" t="s">
        <v>448</v>
      </c>
      <c r="CB118" s="857"/>
      <c r="CC118" s="857"/>
      <c r="CD118" s="857"/>
      <c r="CE118" s="857"/>
      <c r="CF118" s="872" t="s">
        <v>408</v>
      </c>
      <c r="CG118" s="873"/>
      <c r="CH118" s="873"/>
      <c r="CI118" s="873"/>
      <c r="CJ118" s="873"/>
      <c r="CK118" s="927"/>
      <c r="CL118" s="885"/>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447</v>
      </c>
      <c r="DM118" s="780"/>
      <c r="DN118" s="780"/>
      <c r="DO118" s="780"/>
      <c r="DP118" s="781"/>
      <c r="DQ118" s="782" t="s">
        <v>456</v>
      </c>
      <c r="DR118" s="780"/>
      <c r="DS118" s="780"/>
      <c r="DT118" s="780"/>
      <c r="DU118" s="781"/>
      <c r="DV118" s="821" t="s">
        <v>448</v>
      </c>
      <c r="DW118" s="822"/>
      <c r="DX118" s="822"/>
      <c r="DY118" s="822"/>
      <c r="DZ118" s="823"/>
    </row>
    <row r="119" spans="1:130" s="230" customFormat="1" ht="26.25" customHeight="1" x14ac:dyDescent="0.15">
      <c r="A119" s="882" t="s">
        <v>445</v>
      </c>
      <c r="B119" s="883"/>
      <c r="C119" s="84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93632</v>
      </c>
      <c r="AB119" s="889"/>
      <c r="AC119" s="889"/>
      <c r="AD119" s="889"/>
      <c r="AE119" s="890"/>
      <c r="AF119" s="891" t="s">
        <v>447</v>
      </c>
      <c r="AG119" s="889"/>
      <c r="AH119" s="889"/>
      <c r="AI119" s="889"/>
      <c r="AJ119" s="890"/>
      <c r="AK119" s="891" t="s">
        <v>448</v>
      </c>
      <c r="AL119" s="889"/>
      <c r="AM119" s="889"/>
      <c r="AN119" s="889"/>
      <c r="AO119" s="890"/>
      <c r="AP119" s="892" t="s">
        <v>447</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475</v>
      </c>
      <c r="BP119" s="855"/>
      <c r="BQ119" s="856">
        <v>201419447</v>
      </c>
      <c r="BR119" s="857"/>
      <c r="BS119" s="857"/>
      <c r="BT119" s="857"/>
      <c r="BU119" s="857"/>
      <c r="BV119" s="857">
        <v>192812895</v>
      </c>
      <c r="BW119" s="857"/>
      <c r="BX119" s="857"/>
      <c r="BY119" s="857"/>
      <c r="BZ119" s="857"/>
      <c r="CA119" s="857">
        <v>181626280</v>
      </c>
      <c r="CB119" s="857"/>
      <c r="CC119" s="857"/>
      <c r="CD119" s="857"/>
      <c r="CE119" s="857"/>
      <c r="CF119" s="748"/>
      <c r="CG119" s="749"/>
      <c r="CH119" s="749"/>
      <c r="CI119" s="749"/>
      <c r="CJ119" s="853"/>
      <c r="CK119" s="928"/>
      <c r="CL119" s="887"/>
      <c r="CM119" s="818" t="s">
        <v>476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365167</v>
      </c>
      <c r="DH119" s="764"/>
      <c r="DI119" s="764"/>
      <c r="DJ119" s="764"/>
      <c r="DK119" s="765"/>
      <c r="DL119" s="766">
        <v>292133</v>
      </c>
      <c r="DM119" s="764"/>
      <c r="DN119" s="764"/>
      <c r="DO119" s="764"/>
      <c r="DP119" s="765"/>
      <c r="DQ119" s="766">
        <v>219100</v>
      </c>
      <c r="DR119" s="764"/>
      <c r="DS119" s="764"/>
      <c r="DT119" s="764"/>
      <c r="DU119" s="765"/>
      <c r="DV119" s="828">
        <v>0.5</v>
      </c>
      <c r="DW119" s="829"/>
      <c r="DX119" s="829"/>
      <c r="DY119" s="829"/>
      <c r="DZ119" s="830"/>
    </row>
    <row r="120" spans="1:130" s="230" customFormat="1" ht="26.25" customHeight="1" x14ac:dyDescent="0.15">
      <c r="A120" s="884"/>
      <c r="B120" s="885"/>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408</v>
      </c>
      <c r="AG120" s="780"/>
      <c r="AH120" s="780"/>
      <c r="AI120" s="780"/>
      <c r="AJ120" s="781"/>
      <c r="AK120" s="782" t="s">
        <v>448</v>
      </c>
      <c r="AL120" s="780"/>
      <c r="AM120" s="780"/>
      <c r="AN120" s="780"/>
      <c r="AO120" s="781"/>
      <c r="AP120" s="821" t="s">
        <v>447</v>
      </c>
      <c r="AQ120" s="822"/>
      <c r="AR120" s="822"/>
      <c r="AS120" s="822"/>
      <c r="AT120" s="823"/>
      <c r="AU120" s="874" t="s">
        <v>477</v>
      </c>
      <c r="AV120" s="875"/>
      <c r="AW120" s="875"/>
      <c r="AX120" s="875"/>
      <c r="AY120" s="876"/>
      <c r="AZ120" s="840" t="s">
        <v>478</v>
      </c>
      <c r="BA120" s="808"/>
      <c r="BB120" s="808"/>
      <c r="BC120" s="808"/>
      <c r="BD120" s="808"/>
      <c r="BE120" s="808"/>
      <c r="BF120" s="808"/>
      <c r="BG120" s="808"/>
      <c r="BH120" s="808"/>
      <c r="BI120" s="808"/>
      <c r="BJ120" s="808"/>
      <c r="BK120" s="808"/>
      <c r="BL120" s="808"/>
      <c r="BM120" s="808"/>
      <c r="BN120" s="808"/>
      <c r="BO120" s="808"/>
      <c r="BP120" s="809"/>
      <c r="BQ120" s="841">
        <v>13480926</v>
      </c>
      <c r="BR120" s="825"/>
      <c r="BS120" s="825"/>
      <c r="BT120" s="825"/>
      <c r="BU120" s="825"/>
      <c r="BV120" s="825">
        <v>13658780</v>
      </c>
      <c r="BW120" s="825"/>
      <c r="BX120" s="825"/>
      <c r="BY120" s="825"/>
      <c r="BZ120" s="825"/>
      <c r="CA120" s="825">
        <v>12419160</v>
      </c>
      <c r="CB120" s="825"/>
      <c r="CC120" s="825"/>
      <c r="CD120" s="825"/>
      <c r="CE120" s="825"/>
      <c r="CF120" s="863">
        <v>26</v>
      </c>
      <c r="CG120" s="864"/>
      <c r="CH120" s="864"/>
      <c r="CI120" s="864"/>
      <c r="CJ120" s="864"/>
      <c r="CK120" s="865" t="s">
        <v>479</v>
      </c>
      <c r="CL120" s="832"/>
      <c r="CM120" s="832"/>
      <c r="CN120" s="832"/>
      <c r="CO120" s="833"/>
      <c r="CP120" s="869" t="s">
        <v>480</v>
      </c>
      <c r="CQ120" s="870"/>
      <c r="CR120" s="870"/>
      <c r="CS120" s="870"/>
      <c r="CT120" s="870"/>
      <c r="CU120" s="870"/>
      <c r="CV120" s="870"/>
      <c r="CW120" s="870"/>
      <c r="CX120" s="870"/>
      <c r="CY120" s="870"/>
      <c r="CZ120" s="870"/>
      <c r="DA120" s="870"/>
      <c r="DB120" s="870"/>
      <c r="DC120" s="870"/>
      <c r="DD120" s="870"/>
      <c r="DE120" s="870"/>
      <c r="DF120" s="871"/>
      <c r="DG120" s="841">
        <v>61244407</v>
      </c>
      <c r="DH120" s="825"/>
      <c r="DI120" s="825"/>
      <c r="DJ120" s="825"/>
      <c r="DK120" s="825"/>
      <c r="DL120" s="825">
        <v>57795689</v>
      </c>
      <c r="DM120" s="825"/>
      <c r="DN120" s="825"/>
      <c r="DO120" s="825"/>
      <c r="DP120" s="825"/>
      <c r="DQ120" s="825">
        <v>54195183</v>
      </c>
      <c r="DR120" s="825"/>
      <c r="DS120" s="825"/>
      <c r="DT120" s="825"/>
      <c r="DU120" s="825"/>
      <c r="DV120" s="826">
        <v>113.5</v>
      </c>
      <c r="DW120" s="826"/>
      <c r="DX120" s="826"/>
      <c r="DY120" s="826"/>
      <c r="DZ120" s="827"/>
    </row>
    <row r="121" spans="1:130" s="230" customFormat="1" ht="26.25" customHeight="1" x14ac:dyDescent="0.15">
      <c r="A121" s="884"/>
      <c r="B121" s="885"/>
      <c r="C121" s="860" t="s">
        <v>481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448</v>
      </c>
      <c r="AB121" s="780"/>
      <c r="AC121" s="780"/>
      <c r="AD121" s="780"/>
      <c r="AE121" s="781"/>
      <c r="AF121" s="782" t="s">
        <v>447</v>
      </c>
      <c r="AG121" s="780"/>
      <c r="AH121" s="780"/>
      <c r="AI121" s="780"/>
      <c r="AJ121" s="781"/>
      <c r="AK121" s="782" t="s">
        <v>408</v>
      </c>
      <c r="AL121" s="780"/>
      <c r="AM121" s="780"/>
      <c r="AN121" s="780"/>
      <c r="AO121" s="781"/>
      <c r="AP121" s="821" t="s">
        <v>408</v>
      </c>
      <c r="AQ121" s="822"/>
      <c r="AR121" s="822"/>
      <c r="AS121" s="822"/>
      <c r="AT121" s="823"/>
      <c r="AU121" s="877"/>
      <c r="AV121" s="878"/>
      <c r="AW121" s="878"/>
      <c r="AX121" s="878"/>
      <c r="AY121" s="879"/>
      <c r="AZ121" s="815" t="s">
        <v>482</v>
      </c>
      <c r="BA121" s="752"/>
      <c r="BB121" s="752"/>
      <c r="BC121" s="752"/>
      <c r="BD121" s="752"/>
      <c r="BE121" s="752"/>
      <c r="BF121" s="752"/>
      <c r="BG121" s="752"/>
      <c r="BH121" s="752"/>
      <c r="BI121" s="752"/>
      <c r="BJ121" s="752"/>
      <c r="BK121" s="752"/>
      <c r="BL121" s="752"/>
      <c r="BM121" s="752"/>
      <c r="BN121" s="752"/>
      <c r="BO121" s="752"/>
      <c r="BP121" s="753"/>
      <c r="BQ121" s="816">
        <v>15238279</v>
      </c>
      <c r="BR121" s="817"/>
      <c r="BS121" s="817"/>
      <c r="BT121" s="817"/>
      <c r="BU121" s="817"/>
      <c r="BV121" s="817">
        <v>14403391</v>
      </c>
      <c r="BW121" s="817"/>
      <c r="BX121" s="817"/>
      <c r="BY121" s="817"/>
      <c r="BZ121" s="817"/>
      <c r="CA121" s="817">
        <v>13723298</v>
      </c>
      <c r="CB121" s="817"/>
      <c r="CC121" s="817"/>
      <c r="CD121" s="817"/>
      <c r="CE121" s="817"/>
      <c r="CF121" s="872">
        <v>28.7</v>
      </c>
      <c r="CG121" s="873"/>
      <c r="CH121" s="873"/>
      <c r="CI121" s="873"/>
      <c r="CJ121" s="873"/>
      <c r="CK121" s="866"/>
      <c r="CL121" s="835"/>
      <c r="CM121" s="835"/>
      <c r="CN121" s="835"/>
      <c r="CO121" s="836"/>
      <c r="CP121" s="844" t="s">
        <v>483</v>
      </c>
      <c r="CQ121" s="845"/>
      <c r="CR121" s="845"/>
      <c r="CS121" s="845"/>
      <c r="CT121" s="845"/>
      <c r="CU121" s="845"/>
      <c r="CV121" s="845"/>
      <c r="CW121" s="845"/>
      <c r="CX121" s="845"/>
      <c r="CY121" s="845"/>
      <c r="CZ121" s="845"/>
      <c r="DA121" s="845"/>
      <c r="DB121" s="845"/>
      <c r="DC121" s="845"/>
      <c r="DD121" s="845"/>
      <c r="DE121" s="845"/>
      <c r="DF121" s="846"/>
      <c r="DG121" s="816">
        <v>1422958</v>
      </c>
      <c r="DH121" s="817"/>
      <c r="DI121" s="817"/>
      <c r="DJ121" s="817"/>
      <c r="DK121" s="817"/>
      <c r="DL121" s="817">
        <v>1313636</v>
      </c>
      <c r="DM121" s="817"/>
      <c r="DN121" s="817"/>
      <c r="DO121" s="817"/>
      <c r="DP121" s="817"/>
      <c r="DQ121" s="817">
        <v>1209179</v>
      </c>
      <c r="DR121" s="817"/>
      <c r="DS121" s="817"/>
      <c r="DT121" s="817"/>
      <c r="DU121" s="817"/>
      <c r="DV121" s="794">
        <v>2.5</v>
      </c>
      <c r="DW121" s="794"/>
      <c r="DX121" s="794"/>
      <c r="DY121" s="794"/>
      <c r="DZ121" s="795"/>
    </row>
    <row r="122" spans="1:130" s="230" customFormat="1" ht="26.25" customHeight="1" x14ac:dyDescent="0.15">
      <c r="A122" s="884"/>
      <c r="B122" s="885"/>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408</v>
      </c>
      <c r="AB122" s="780"/>
      <c r="AC122" s="780"/>
      <c r="AD122" s="780"/>
      <c r="AE122" s="781"/>
      <c r="AF122" s="782" t="s">
        <v>448</v>
      </c>
      <c r="AG122" s="780"/>
      <c r="AH122" s="780"/>
      <c r="AI122" s="780"/>
      <c r="AJ122" s="781"/>
      <c r="AK122" s="782" t="s">
        <v>448</v>
      </c>
      <c r="AL122" s="780"/>
      <c r="AM122" s="780"/>
      <c r="AN122" s="780"/>
      <c r="AO122" s="781"/>
      <c r="AP122" s="821" t="s">
        <v>448</v>
      </c>
      <c r="AQ122" s="822"/>
      <c r="AR122" s="822"/>
      <c r="AS122" s="822"/>
      <c r="AT122" s="823"/>
      <c r="AU122" s="877"/>
      <c r="AV122" s="878"/>
      <c r="AW122" s="878"/>
      <c r="AX122" s="878"/>
      <c r="AY122" s="879"/>
      <c r="AZ122" s="818" t="s">
        <v>484</v>
      </c>
      <c r="BA122" s="819"/>
      <c r="BB122" s="819"/>
      <c r="BC122" s="819"/>
      <c r="BD122" s="819"/>
      <c r="BE122" s="819"/>
      <c r="BF122" s="819"/>
      <c r="BG122" s="819"/>
      <c r="BH122" s="819"/>
      <c r="BI122" s="819"/>
      <c r="BJ122" s="819"/>
      <c r="BK122" s="819"/>
      <c r="BL122" s="819"/>
      <c r="BM122" s="819"/>
      <c r="BN122" s="819"/>
      <c r="BO122" s="819"/>
      <c r="BP122" s="820"/>
      <c r="BQ122" s="856">
        <v>134874894</v>
      </c>
      <c r="BR122" s="857"/>
      <c r="BS122" s="857"/>
      <c r="BT122" s="857"/>
      <c r="BU122" s="857"/>
      <c r="BV122" s="857">
        <v>131540402</v>
      </c>
      <c r="BW122" s="857"/>
      <c r="BX122" s="857"/>
      <c r="BY122" s="857"/>
      <c r="BZ122" s="857"/>
      <c r="CA122" s="857">
        <v>126130114</v>
      </c>
      <c r="CB122" s="857"/>
      <c r="CC122" s="857"/>
      <c r="CD122" s="857"/>
      <c r="CE122" s="857"/>
      <c r="CF122" s="858">
        <v>264.2</v>
      </c>
      <c r="CG122" s="859"/>
      <c r="CH122" s="859"/>
      <c r="CI122" s="859"/>
      <c r="CJ122" s="859"/>
      <c r="CK122" s="866"/>
      <c r="CL122" s="835"/>
      <c r="CM122" s="835"/>
      <c r="CN122" s="835"/>
      <c r="CO122" s="836"/>
      <c r="CP122" s="844" t="s">
        <v>485</v>
      </c>
      <c r="CQ122" s="845"/>
      <c r="CR122" s="845"/>
      <c r="CS122" s="845"/>
      <c r="CT122" s="845"/>
      <c r="CU122" s="845"/>
      <c r="CV122" s="845"/>
      <c r="CW122" s="845"/>
      <c r="CX122" s="845"/>
      <c r="CY122" s="845"/>
      <c r="CZ122" s="845"/>
      <c r="DA122" s="845"/>
      <c r="DB122" s="845"/>
      <c r="DC122" s="845"/>
      <c r="DD122" s="845"/>
      <c r="DE122" s="845"/>
      <c r="DF122" s="846"/>
      <c r="DG122" s="816">
        <v>782905</v>
      </c>
      <c r="DH122" s="817"/>
      <c r="DI122" s="817"/>
      <c r="DJ122" s="817"/>
      <c r="DK122" s="817"/>
      <c r="DL122" s="817">
        <v>737835</v>
      </c>
      <c r="DM122" s="817"/>
      <c r="DN122" s="817"/>
      <c r="DO122" s="817"/>
      <c r="DP122" s="817"/>
      <c r="DQ122" s="817">
        <v>814660</v>
      </c>
      <c r="DR122" s="817"/>
      <c r="DS122" s="817"/>
      <c r="DT122" s="817"/>
      <c r="DU122" s="817"/>
      <c r="DV122" s="794">
        <v>1.7</v>
      </c>
      <c r="DW122" s="794"/>
      <c r="DX122" s="794"/>
      <c r="DY122" s="794"/>
      <c r="DZ122" s="795"/>
    </row>
    <row r="123" spans="1:130" s="230" customFormat="1" ht="26.25" customHeight="1" x14ac:dyDescent="0.15">
      <c r="A123" s="884"/>
      <c r="B123" s="885"/>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37194</v>
      </c>
      <c r="AB123" s="780"/>
      <c r="AC123" s="780"/>
      <c r="AD123" s="780"/>
      <c r="AE123" s="781"/>
      <c r="AF123" s="782">
        <v>22452</v>
      </c>
      <c r="AG123" s="780"/>
      <c r="AH123" s="780"/>
      <c r="AI123" s="780"/>
      <c r="AJ123" s="781"/>
      <c r="AK123" s="782">
        <v>4092</v>
      </c>
      <c r="AL123" s="780"/>
      <c r="AM123" s="780"/>
      <c r="AN123" s="780"/>
      <c r="AO123" s="781"/>
      <c r="AP123" s="821">
        <v>0</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486</v>
      </c>
      <c r="BP123" s="855"/>
      <c r="BQ123" s="851">
        <v>163594099</v>
      </c>
      <c r="BR123" s="852"/>
      <c r="BS123" s="852"/>
      <c r="BT123" s="852"/>
      <c r="BU123" s="852"/>
      <c r="BV123" s="852">
        <v>159602573</v>
      </c>
      <c r="BW123" s="852"/>
      <c r="BX123" s="852"/>
      <c r="BY123" s="852"/>
      <c r="BZ123" s="852"/>
      <c r="CA123" s="852">
        <v>152272572</v>
      </c>
      <c r="CB123" s="852"/>
      <c r="CC123" s="852"/>
      <c r="CD123" s="852"/>
      <c r="CE123" s="852"/>
      <c r="CF123" s="748"/>
      <c r="CG123" s="749"/>
      <c r="CH123" s="749"/>
      <c r="CI123" s="749"/>
      <c r="CJ123" s="853"/>
      <c r="CK123" s="866"/>
      <c r="CL123" s="835"/>
      <c r="CM123" s="835"/>
      <c r="CN123" s="835"/>
      <c r="CO123" s="836"/>
      <c r="CP123" s="844" t="s">
        <v>487</v>
      </c>
      <c r="CQ123" s="845"/>
      <c r="CR123" s="845"/>
      <c r="CS123" s="845"/>
      <c r="CT123" s="845"/>
      <c r="CU123" s="845"/>
      <c r="CV123" s="845"/>
      <c r="CW123" s="845"/>
      <c r="CX123" s="845"/>
      <c r="CY123" s="845"/>
      <c r="CZ123" s="845"/>
      <c r="DA123" s="845"/>
      <c r="DB123" s="845"/>
      <c r="DC123" s="845"/>
      <c r="DD123" s="845"/>
      <c r="DE123" s="845"/>
      <c r="DF123" s="846"/>
      <c r="DG123" s="779">
        <v>11648</v>
      </c>
      <c r="DH123" s="780"/>
      <c r="DI123" s="780"/>
      <c r="DJ123" s="780"/>
      <c r="DK123" s="781"/>
      <c r="DL123" s="782">
        <v>9854</v>
      </c>
      <c r="DM123" s="780"/>
      <c r="DN123" s="780"/>
      <c r="DO123" s="780"/>
      <c r="DP123" s="781"/>
      <c r="DQ123" s="782">
        <v>8237</v>
      </c>
      <c r="DR123" s="780"/>
      <c r="DS123" s="780"/>
      <c r="DT123" s="780"/>
      <c r="DU123" s="781"/>
      <c r="DV123" s="821">
        <v>0</v>
      </c>
      <c r="DW123" s="822"/>
      <c r="DX123" s="822"/>
      <c r="DY123" s="822"/>
      <c r="DZ123" s="823"/>
    </row>
    <row r="124" spans="1:130" s="230" customFormat="1" ht="26.25" customHeight="1" thickBot="1" x14ac:dyDescent="0.2">
      <c r="A124" s="884"/>
      <c r="B124" s="885"/>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448</v>
      </c>
      <c r="AB124" s="780"/>
      <c r="AC124" s="780"/>
      <c r="AD124" s="780"/>
      <c r="AE124" s="781"/>
      <c r="AF124" s="782" t="s">
        <v>447</v>
      </c>
      <c r="AG124" s="780"/>
      <c r="AH124" s="780"/>
      <c r="AI124" s="780"/>
      <c r="AJ124" s="781"/>
      <c r="AK124" s="782" t="s">
        <v>448</v>
      </c>
      <c r="AL124" s="780"/>
      <c r="AM124" s="780"/>
      <c r="AN124" s="780"/>
      <c r="AO124" s="781"/>
      <c r="AP124" s="821" t="s">
        <v>447</v>
      </c>
      <c r="AQ124" s="822"/>
      <c r="AR124" s="822"/>
      <c r="AS124" s="822"/>
      <c r="AT124" s="823"/>
      <c r="AU124" s="847" t="s">
        <v>488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80.5</v>
      </c>
      <c r="BR124" s="842"/>
      <c r="BS124" s="842"/>
      <c r="BT124" s="842"/>
      <c r="BU124" s="842"/>
      <c r="BV124" s="842">
        <v>67.900000000000006</v>
      </c>
      <c r="BW124" s="842"/>
      <c r="BX124" s="842"/>
      <c r="BY124" s="842"/>
      <c r="BZ124" s="842"/>
      <c r="CA124" s="842">
        <v>61.4</v>
      </c>
      <c r="CB124" s="842"/>
      <c r="CC124" s="842"/>
      <c r="CD124" s="842"/>
      <c r="CE124" s="842"/>
      <c r="CF124" s="726"/>
      <c r="CG124" s="727"/>
      <c r="CH124" s="727"/>
      <c r="CI124" s="727"/>
      <c r="CJ124" s="843"/>
      <c r="CK124" s="867"/>
      <c r="CL124" s="867"/>
      <c r="CM124" s="867"/>
      <c r="CN124" s="867"/>
      <c r="CO124" s="868"/>
      <c r="CP124" s="844" t="s">
        <v>489</v>
      </c>
      <c r="CQ124" s="845"/>
      <c r="CR124" s="845"/>
      <c r="CS124" s="845"/>
      <c r="CT124" s="845"/>
      <c r="CU124" s="845"/>
      <c r="CV124" s="845"/>
      <c r="CW124" s="845"/>
      <c r="CX124" s="845"/>
      <c r="CY124" s="845"/>
      <c r="CZ124" s="845"/>
      <c r="DA124" s="845"/>
      <c r="DB124" s="845"/>
      <c r="DC124" s="845"/>
      <c r="DD124" s="845"/>
      <c r="DE124" s="845"/>
      <c r="DF124" s="846"/>
      <c r="DG124" s="763" t="s">
        <v>447</v>
      </c>
      <c r="DH124" s="764"/>
      <c r="DI124" s="764"/>
      <c r="DJ124" s="764"/>
      <c r="DK124" s="765"/>
      <c r="DL124" s="766" t="s">
        <v>447</v>
      </c>
      <c r="DM124" s="764"/>
      <c r="DN124" s="764"/>
      <c r="DO124" s="764"/>
      <c r="DP124" s="765"/>
      <c r="DQ124" s="766" t="s">
        <v>447</v>
      </c>
      <c r="DR124" s="764"/>
      <c r="DS124" s="764"/>
      <c r="DT124" s="764"/>
      <c r="DU124" s="765"/>
      <c r="DV124" s="828" t="s">
        <v>447</v>
      </c>
      <c r="DW124" s="829"/>
      <c r="DX124" s="829"/>
      <c r="DY124" s="829"/>
      <c r="DZ124" s="830"/>
    </row>
    <row r="125" spans="1:130" s="230" customFormat="1" ht="26.25" customHeight="1" x14ac:dyDescent="0.15">
      <c r="A125" s="884"/>
      <c r="B125" s="885"/>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447</v>
      </c>
      <c r="AB125" s="780"/>
      <c r="AC125" s="780"/>
      <c r="AD125" s="780"/>
      <c r="AE125" s="781"/>
      <c r="AF125" s="782" t="s">
        <v>395</v>
      </c>
      <c r="AG125" s="780"/>
      <c r="AH125" s="780"/>
      <c r="AI125" s="780"/>
      <c r="AJ125" s="781"/>
      <c r="AK125" s="782" t="s">
        <v>447</v>
      </c>
      <c r="AL125" s="780"/>
      <c r="AM125" s="780"/>
      <c r="AN125" s="780"/>
      <c r="AO125" s="781"/>
      <c r="AP125" s="821" t="s">
        <v>447</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490</v>
      </c>
      <c r="CL125" s="832"/>
      <c r="CM125" s="832"/>
      <c r="CN125" s="832"/>
      <c r="CO125" s="833"/>
      <c r="CP125" s="840" t="s">
        <v>491</v>
      </c>
      <c r="CQ125" s="808"/>
      <c r="CR125" s="808"/>
      <c r="CS125" s="808"/>
      <c r="CT125" s="808"/>
      <c r="CU125" s="808"/>
      <c r="CV125" s="808"/>
      <c r="CW125" s="808"/>
      <c r="CX125" s="808"/>
      <c r="CY125" s="808"/>
      <c r="CZ125" s="808"/>
      <c r="DA125" s="808"/>
      <c r="DB125" s="808"/>
      <c r="DC125" s="808"/>
      <c r="DD125" s="808"/>
      <c r="DE125" s="808"/>
      <c r="DF125" s="809"/>
      <c r="DG125" s="841" t="s">
        <v>447</v>
      </c>
      <c r="DH125" s="825"/>
      <c r="DI125" s="825"/>
      <c r="DJ125" s="825"/>
      <c r="DK125" s="825"/>
      <c r="DL125" s="825" t="s">
        <v>448</v>
      </c>
      <c r="DM125" s="825"/>
      <c r="DN125" s="825"/>
      <c r="DO125" s="825"/>
      <c r="DP125" s="825"/>
      <c r="DQ125" s="825" t="s">
        <v>448</v>
      </c>
      <c r="DR125" s="825"/>
      <c r="DS125" s="825"/>
      <c r="DT125" s="825"/>
      <c r="DU125" s="825"/>
      <c r="DV125" s="826" t="s">
        <v>447</v>
      </c>
      <c r="DW125" s="826"/>
      <c r="DX125" s="826"/>
      <c r="DY125" s="826"/>
      <c r="DZ125" s="827"/>
    </row>
    <row r="126" spans="1:130" s="230" customFormat="1" ht="26.25" customHeight="1" thickBot="1" x14ac:dyDescent="0.2">
      <c r="A126" s="884"/>
      <c r="B126" s="885"/>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90467</v>
      </c>
      <c r="AB126" s="780"/>
      <c r="AC126" s="780"/>
      <c r="AD126" s="780"/>
      <c r="AE126" s="781"/>
      <c r="AF126" s="782">
        <v>90467</v>
      </c>
      <c r="AG126" s="780"/>
      <c r="AH126" s="780"/>
      <c r="AI126" s="780"/>
      <c r="AJ126" s="781"/>
      <c r="AK126" s="782">
        <v>90467</v>
      </c>
      <c r="AL126" s="780"/>
      <c r="AM126" s="780"/>
      <c r="AN126" s="780"/>
      <c r="AO126" s="781"/>
      <c r="AP126" s="821">
        <v>0.2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492</v>
      </c>
      <c r="CQ126" s="752"/>
      <c r="CR126" s="752"/>
      <c r="CS126" s="752"/>
      <c r="CT126" s="752"/>
      <c r="CU126" s="752"/>
      <c r="CV126" s="752"/>
      <c r="CW126" s="752"/>
      <c r="CX126" s="752"/>
      <c r="CY126" s="752"/>
      <c r="CZ126" s="752"/>
      <c r="DA126" s="752"/>
      <c r="DB126" s="752"/>
      <c r="DC126" s="752"/>
      <c r="DD126" s="752"/>
      <c r="DE126" s="752"/>
      <c r="DF126" s="753"/>
      <c r="DG126" s="816" t="s">
        <v>447</v>
      </c>
      <c r="DH126" s="817"/>
      <c r="DI126" s="817"/>
      <c r="DJ126" s="817"/>
      <c r="DK126" s="817"/>
      <c r="DL126" s="817" t="s">
        <v>447</v>
      </c>
      <c r="DM126" s="817"/>
      <c r="DN126" s="817"/>
      <c r="DO126" s="817"/>
      <c r="DP126" s="817"/>
      <c r="DQ126" s="817" t="s">
        <v>447</v>
      </c>
      <c r="DR126" s="817"/>
      <c r="DS126" s="817"/>
      <c r="DT126" s="817"/>
      <c r="DU126" s="817"/>
      <c r="DV126" s="794" t="s">
        <v>447</v>
      </c>
      <c r="DW126" s="794"/>
      <c r="DX126" s="794"/>
      <c r="DY126" s="794"/>
      <c r="DZ126" s="795"/>
    </row>
    <row r="127" spans="1:130" s="230" customFormat="1" ht="26.25" customHeight="1" x14ac:dyDescent="0.15">
      <c r="A127" s="886"/>
      <c r="B127" s="887"/>
      <c r="C127" s="818" t="s">
        <v>493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447</v>
      </c>
      <c r="AB127" s="780"/>
      <c r="AC127" s="780"/>
      <c r="AD127" s="780"/>
      <c r="AE127" s="781"/>
      <c r="AF127" s="782" t="s">
        <v>447</v>
      </c>
      <c r="AG127" s="780"/>
      <c r="AH127" s="780"/>
      <c r="AI127" s="780"/>
      <c r="AJ127" s="781"/>
      <c r="AK127" s="782" t="s">
        <v>447</v>
      </c>
      <c r="AL127" s="780"/>
      <c r="AM127" s="780"/>
      <c r="AN127" s="780"/>
      <c r="AO127" s="781"/>
      <c r="AP127" s="821" t="s">
        <v>448</v>
      </c>
      <c r="AQ127" s="822"/>
      <c r="AR127" s="822"/>
      <c r="AS127" s="822"/>
      <c r="AT127" s="823"/>
      <c r="AU127" s="232"/>
      <c r="AV127" s="232"/>
      <c r="AW127" s="232"/>
      <c r="AX127" s="824"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498</v>
      </c>
      <c r="CQ127" s="752"/>
      <c r="CR127" s="752"/>
      <c r="CS127" s="752"/>
      <c r="CT127" s="752"/>
      <c r="CU127" s="752"/>
      <c r="CV127" s="752"/>
      <c r="CW127" s="752"/>
      <c r="CX127" s="752"/>
      <c r="CY127" s="752"/>
      <c r="CZ127" s="752"/>
      <c r="DA127" s="752"/>
      <c r="DB127" s="752"/>
      <c r="DC127" s="752"/>
      <c r="DD127" s="752"/>
      <c r="DE127" s="752"/>
      <c r="DF127" s="753"/>
      <c r="DG127" s="816" t="s">
        <v>447</v>
      </c>
      <c r="DH127" s="817"/>
      <c r="DI127" s="817"/>
      <c r="DJ127" s="817"/>
      <c r="DK127" s="817"/>
      <c r="DL127" s="817" t="s">
        <v>395</v>
      </c>
      <c r="DM127" s="817"/>
      <c r="DN127" s="817"/>
      <c r="DO127" s="817"/>
      <c r="DP127" s="817"/>
      <c r="DQ127" s="817" t="s">
        <v>447</v>
      </c>
      <c r="DR127" s="817"/>
      <c r="DS127" s="817"/>
      <c r="DT127" s="817"/>
      <c r="DU127" s="817"/>
      <c r="DV127" s="794" t="s">
        <v>447</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1083650</v>
      </c>
      <c r="AB128" s="801"/>
      <c r="AC128" s="801"/>
      <c r="AD128" s="801"/>
      <c r="AE128" s="802"/>
      <c r="AF128" s="803">
        <v>1172300</v>
      </c>
      <c r="AG128" s="801"/>
      <c r="AH128" s="801"/>
      <c r="AI128" s="801"/>
      <c r="AJ128" s="802"/>
      <c r="AK128" s="803">
        <v>1022226</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456</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502</v>
      </c>
      <c r="CQ128" s="730"/>
      <c r="CR128" s="730"/>
      <c r="CS128" s="730"/>
      <c r="CT128" s="730"/>
      <c r="CU128" s="730"/>
      <c r="CV128" s="730"/>
      <c r="CW128" s="730"/>
      <c r="CX128" s="730"/>
      <c r="CY128" s="730"/>
      <c r="CZ128" s="730"/>
      <c r="DA128" s="730"/>
      <c r="DB128" s="730"/>
      <c r="DC128" s="730"/>
      <c r="DD128" s="730"/>
      <c r="DE128" s="730"/>
      <c r="DF128" s="731"/>
      <c r="DG128" s="790">
        <v>39560</v>
      </c>
      <c r="DH128" s="791"/>
      <c r="DI128" s="791"/>
      <c r="DJ128" s="791"/>
      <c r="DK128" s="791"/>
      <c r="DL128" s="791">
        <v>10576</v>
      </c>
      <c r="DM128" s="791"/>
      <c r="DN128" s="791"/>
      <c r="DO128" s="791"/>
      <c r="DP128" s="791"/>
      <c r="DQ128" s="791">
        <v>26994</v>
      </c>
      <c r="DR128" s="791"/>
      <c r="DS128" s="791"/>
      <c r="DT128" s="791"/>
      <c r="DU128" s="791"/>
      <c r="DV128" s="792">
        <v>0.1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57113046</v>
      </c>
      <c r="AB129" s="780"/>
      <c r="AC129" s="780"/>
      <c r="AD129" s="780"/>
      <c r="AE129" s="781"/>
      <c r="AF129" s="782">
        <v>59546793</v>
      </c>
      <c r="AG129" s="780"/>
      <c r="AH129" s="780"/>
      <c r="AI129" s="780"/>
      <c r="AJ129" s="781"/>
      <c r="AK129" s="782">
        <v>58275251</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505</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10167654</v>
      </c>
      <c r="AB130" s="780"/>
      <c r="AC130" s="780"/>
      <c r="AD130" s="780"/>
      <c r="AE130" s="781"/>
      <c r="AF130" s="782">
        <v>10654210</v>
      </c>
      <c r="AG130" s="780"/>
      <c r="AH130" s="780"/>
      <c r="AI130" s="780"/>
      <c r="AJ130" s="781"/>
      <c r="AK130" s="782">
        <v>10541371</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11.2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46945392</v>
      </c>
      <c r="AB131" s="764"/>
      <c r="AC131" s="764"/>
      <c r="AD131" s="764"/>
      <c r="AE131" s="765"/>
      <c r="AF131" s="766">
        <v>48892583</v>
      </c>
      <c r="AG131" s="764"/>
      <c r="AH131" s="764"/>
      <c r="AI131" s="764"/>
      <c r="AJ131" s="765"/>
      <c r="AK131" s="766">
        <v>47733880</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61.4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10.468831529999999</v>
      </c>
      <c r="AB132" s="745"/>
      <c r="AC132" s="745"/>
      <c r="AD132" s="745"/>
      <c r="AE132" s="746"/>
      <c r="AF132" s="747">
        <v>9.515455545</v>
      </c>
      <c r="AG132" s="745"/>
      <c r="AH132" s="745"/>
      <c r="AI132" s="745"/>
      <c r="AJ132" s="746"/>
      <c r="AK132" s="747">
        <v>13.81427824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11.3</v>
      </c>
      <c r="AB133" s="724"/>
      <c r="AC133" s="724"/>
      <c r="AD133" s="724"/>
      <c r="AE133" s="725"/>
      <c r="AF133" s="723">
        <v>10.6</v>
      </c>
      <c r="AG133" s="724"/>
      <c r="AH133" s="724"/>
      <c r="AI133" s="724"/>
      <c r="AJ133" s="725"/>
      <c r="AK133" s="723">
        <v>11.2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TlcI8CAUKiqIs0mSywO1rtxzhqMiF1S1SwNWQm7zIVMaYzshelHXnEPBWuShQByYV0XYuhFau+b3bytHrWbaA==" saltValue="M0VuwSdOFF5TSawQPsLc/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SEvCrfPLifpMxXQhs8dXbe6r04/ShDladGzneZ3xsH2/JVFmETtX/U4dAGMqKINyDnysbuPOrjCrwH90A5+Hw==" saltValue="qqL2OB2mzDvEIsqKH8al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yl4rvgVj1FJpKTrgmP5BQx2xhS7oKPjYcErTTH/qcI2TCzxGA9I1xu4h8D3MM4A9d5SUXDo4noEgGpAKZW43w==" saltValue="iUDH0lkXO2lJxVu5Oi9ce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522</v>
      </c>
      <c r="AL9" s="1130"/>
      <c r="AM9" s="1130"/>
      <c r="AN9" s="1131"/>
      <c r="AO9" s="281">
        <v>16200669</v>
      </c>
      <c r="AP9" s="281">
        <v>87599</v>
      </c>
      <c r="AQ9" s="282">
        <v>63654</v>
      </c>
      <c r="AR9" s="283">
        <v>37.6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523</v>
      </c>
      <c r="AL10" s="1130"/>
      <c r="AM10" s="1130"/>
      <c r="AN10" s="1131"/>
      <c r="AO10" s="284">
        <v>1830435</v>
      </c>
      <c r="AP10" s="284">
        <v>9897</v>
      </c>
      <c r="AQ10" s="285">
        <v>2232</v>
      </c>
      <c r="AR10" s="286">
        <v>343.4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524</v>
      </c>
      <c r="AL11" s="1130"/>
      <c r="AM11" s="1130"/>
      <c r="AN11" s="1131"/>
      <c r="AO11" s="284">
        <v>24823</v>
      </c>
      <c r="AP11" s="284">
        <v>134</v>
      </c>
      <c r="AQ11" s="285">
        <v>1758</v>
      </c>
      <c r="AR11" s="286">
        <v>-92.4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525</v>
      </c>
      <c r="AL12" s="1130"/>
      <c r="AM12" s="1130"/>
      <c r="AN12" s="1131"/>
      <c r="AO12" s="284" t="s">
        <v>526</v>
      </c>
      <c r="AP12" s="284" t="s">
        <v>526</v>
      </c>
      <c r="AQ12" s="285">
        <v>37</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527</v>
      </c>
      <c r="AL13" s="1130"/>
      <c r="AM13" s="1130"/>
      <c r="AN13" s="1131"/>
      <c r="AO13" s="284">
        <v>192143</v>
      </c>
      <c r="AP13" s="284">
        <v>1039</v>
      </c>
      <c r="AQ13" s="285">
        <v>1692</v>
      </c>
      <c r="AR13" s="286">
        <v>-38.6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528</v>
      </c>
      <c r="AL14" s="1130"/>
      <c r="AM14" s="1130"/>
      <c r="AN14" s="1131"/>
      <c r="AO14" s="284">
        <v>1848</v>
      </c>
      <c r="AP14" s="284">
        <v>10</v>
      </c>
      <c r="AQ14" s="285">
        <v>1307</v>
      </c>
      <c r="AR14" s="286">
        <v>-99.2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529</v>
      </c>
      <c r="AL15" s="1133"/>
      <c r="AM15" s="1133"/>
      <c r="AN15" s="1134"/>
      <c r="AO15" s="284">
        <v>-790402</v>
      </c>
      <c r="AP15" s="284">
        <v>-4274</v>
      </c>
      <c r="AQ15" s="285">
        <v>-3631</v>
      </c>
      <c r="AR15" s="286">
        <v>17.7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17459516</v>
      </c>
      <c r="AP16" s="284">
        <v>94406</v>
      </c>
      <c r="AQ16" s="285">
        <v>67049</v>
      </c>
      <c r="AR16" s="286">
        <v>40.799999999999997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534</v>
      </c>
      <c r="AL21" s="1136"/>
      <c r="AM21" s="1136"/>
      <c r="AN21" s="1137"/>
      <c r="AO21" s="297">
        <v>8.42</v>
      </c>
      <c r="AP21" s="298">
        <v>6.44</v>
      </c>
      <c r="AQ21" s="299">
        <v>1.98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535</v>
      </c>
      <c r="AL22" s="1136"/>
      <c r="AM22" s="1136"/>
      <c r="AN22" s="1137"/>
      <c r="AO22" s="302">
        <v>98.4</v>
      </c>
      <c r="AP22" s="303">
        <v>99.5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539</v>
      </c>
      <c r="AL32" s="1114"/>
      <c r="AM32" s="1114"/>
      <c r="AN32" s="1115"/>
      <c r="AO32" s="312">
        <v>13709478</v>
      </c>
      <c r="AP32" s="312">
        <v>74129</v>
      </c>
      <c r="AQ32" s="313">
        <v>30950</v>
      </c>
      <c r="AR32" s="314">
        <v>139.5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540</v>
      </c>
      <c r="AL33" s="1114"/>
      <c r="AM33" s="1114"/>
      <c r="AN33" s="1115"/>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541</v>
      </c>
      <c r="AL34" s="1114"/>
      <c r="AM34" s="1114"/>
      <c r="AN34" s="1115"/>
      <c r="AO34" s="312" t="s">
        <v>526</v>
      </c>
      <c r="AP34" s="312" t="s">
        <v>526</v>
      </c>
      <c r="AQ34" s="313">
        <v>22</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542</v>
      </c>
      <c r="AL35" s="1114"/>
      <c r="AM35" s="1114"/>
      <c r="AN35" s="1115"/>
      <c r="AO35" s="312">
        <v>4147585</v>
      </c>
      <c r="AP35" s="312">
        <v>22427</v>
      </c>
      <c r="AQ35" s="313">
        <v>7929</v>
      </c>
      <c r="AR35" s="314">
        <v>182.8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543</v>
      </c>
      <c r="AL36" s="1114"/>
      <c r="AM36" s="1114"/>
      <c r="AN36" s="1115"/>
      <c r="AO36" s="312">
        <v>205175</v>
      </c>
      <c r="AP36" s="312">
        <v>1109</v>
      </c>
      <c r="AQ36" s="313">
        <v>497</v>
      </c>
      <c r="AR36" s="314">
        <v>123.1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544</v>
      </c>
      <c r="AL37" s="1114"/>
      <c r="AM37" s="1114"/>
      <c r="AN37" s="1115"/>
      <c r="AO37" s="312">
        <v>94559</v>
      </c>
      <c r="AP37" s="312">
        <v>511</v>
      </c>
      <c r="AQ37" s="313">
        <v>1271</v>
      </c>
      <c r="AR37" s="314">
        <v>-59.8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545</v>
      </c>
      <c r="AL38" s="1117"/>
      <c r="AM38" s="1117"/>
      <c r="AN38" s="1118"/>
      <c r="AO38" s="315">
        <v>891</v>
      </c>
      <c r="AP38" s="315">
        <v>5</v>
      </c>
      <c r="AQ38" s="316">
        <v>1</v>
      </c>
      <c r="AR38" s="304">
        <v>400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546</v>
      </c>
      <c r="AL39" s="1117"/>
      <c r="AM39" s="1117"/>
      <c r="AN39" s="1118"/>
      <c r="AO39" s="312">
        <v>-1022226</v>
      </c>
      <c r="AP39" s="312">
        <v>-5527</v>
      </c>
      <c r="AQ39" s="313">
        <v>-7248</v>
      </c>
      <c r="AR39" s="314">
        <v>-23.7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547</v>
      </c>
      <c r="AL40" s="1114"/>
      <c r="AM40" s="1114"/>
      <c r="AN40" s="1115"/>
      <c r="AO40" s="312">
        <v>-10541371</v>
      </c>
      <c r="AP40" s="312">
        <v>-56999</v>
      </c>
      <c r="AQ40" s="313">
        <v>-24279</v>
      </c>
      <c r="AR40" s="314">
        <v>134.80000000000001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303</v>
      </c>
      <c r="AL41" s="1120"/>
      <c r="AM41" s="1120"/>
      <c r="AN41" s="1121"/>
      <c r="AO41" s="312">
        <v>6594091</v>
      </c>
      <c r="AP41" s="312">
        <v>35655</v>
      </c>
      <c r="AQ41" s="313">
        <v>9144</v>
      </c>
      <c r="AR41" s="314">
        <v>289.89999999999998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517</v>
      </c>
      <c r="AN49" s="1124" t="s">
        <v>551</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10628654</v>
      </c>
      <c r="AN51" s="334">
        <v>54992</v>
      </c>
      <c r="AO51" s="335">
        <v>-54.6</v>
      </c>
      <c r="AP51" s="336">
        <v>45022</v>
      </c>
      <c r="AQ51" s="337">
        <v>-0.9</v>
      </c>
      <c r="AR51" s="338">
        <v>-53.7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5377126</v>
      </c>
      <c r="AN52" s="342">
        <v>27821</v>
      </c>
      <c r="AO52" s="343">
        <v>-57.1</v>
      </c>
      <c r="AP52" s="344">
        <v>25247</v>
      </c>
      <c r="AQ52" s="345">
        <v>3</v>
      </c>
      <c r="AR52" s="346">
        <v>-60.1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10927237</v>
      </c>
      <c r="AN53" s="334">
        <v>57152</v>
      </c>
      <c r="AO53" s="335">
        <v>3.9</v>
      </c>
      <c r="AP53" s="336">
        <v>46035</v>
      </c>
      <c r="AQ53" s="337">
        <v>2.2999999999999998</v>
      </c>
      <c r="AR53" s="338">
        <v>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5828248</v>
      </c>
      <c r="AN54" s="342">
        <v>30483</v>
      </c>
      <c r="AO54" s="343">
        <v>9.6</v>
      </c>
      <c r="AP54" s="344">
        <v>25158</v>
      </c>
      <c r="AQ54" s="345">
        <v>-0.4</v>
      </c>
      <c r="AR54" s="346">
        <v>10</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7639340</v>
      </c>
      <c r="AN55" s="334">
        <v>40360</v>
      </c>
      <c r="AO55" s="335">
        <v>-29.4</v>
      </c>
      <c r="AP55" s="336">
        <v>43261</v>
      </c>
      <c r="AQ55" s="337">
        <v>-6</v>
      </c>
      <c r="AR55" s="338">
        <v>-23.4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3433325</v>
      </c>
      <c r="AN56" s="342">
        <v>18139</v>
      </c>
      <c r="AO56" s="343">
        <v>-40.5</v>
      </c>
      <c r="AP56" s="344">
        <v>24721</v>
      </c>
      <c r="AQ56" s="345">
        <v>-1.7</v>
      </c>
      <c r="AR56" s="346">
        <v>-38.799999999999997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9329374</v>
      </c>
      <c r="AN57" s="334">
        <v>49884</v>
      </c>
      <c r="AO57" s="335">
        <v>23.6</v>
      </c>
      <c r="AP57" s="336">
        <v>40626</v>
      </c>
      <c r="AQ57" s="337">
        <v>-6.1</v>
      </c>
      <c r="AR57" s="338">
        <v>29.7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4106167</v>
      </c>
      <c r="AN58" s="342">
        <v>21956</v>
      </c>
      <c r="AO58" s="343">
        <v>21</v>
      </c>
      <c r="AP58" s="344">
        <v>24279</v>
      </c>
      <c r="AQ58" s="345">
        <v>-1.8</v>
      </c>
      <c r="AR58" s="346">
        <v>22.8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8287735</v>
      </c>
      <c r="AN59" s="334">
        <v>44813</v>
      </c>
      <c r="AO59" s="335">
        <v>-10.199999999999999</v>
      </c>
      <c r="AP59" s="336">
        <v>46133</v>
      </c>
      <c r="AQ59" s="337">
        <v>13.6</v>
      </c>
      <c r="AR59" s="338">
        <v>-23.8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2744182</v>
      </c>
      <c r="AN60" s="342">
        <v>14838</v>
      </c>
      <c r="AO60" s="343">
        <v>-32.4</v>
      </c>
      <c r="AP60" s="344">
        <v>27280</v>
      </c>
      <c r="AQ60" s="345">
        <v>12.4</v>
      </c>
      <c r="AR60" s="346">
        <v>-44.8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9362468</v>
      </c>
      <c r="AN61" s="349">
        <v>49440</v>
      </c>
      <c r="AO61" s="350">
        <v>-13.3</v>
      </c>
      <c r="AP61" s="351">
        <v>44215</v>
      </c>
      <c r="AQ61" s="352">
        <v>0.6</v>
      </c>
      <c r="AR61" s="338">
        <v>-13.9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4297810</v>
      </c>
      <c r="AN62" s="342">
        <v>22647</v>
      </c>
      <c r="AO62" s="343">
        <v>-19.899999999999999</v>
      </c>
      <c r="AP62" s="344">
        <v>25337</v>
      </c>
      <c r="AQ62" s="345">
        <v>2.2999999999999998</v>
      </c>
      <c r="AR62" s="346">
        <v>-22.2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SAdviNW3FMHM3M1J2HSDQ+DtkE22NbNVOyfnIG9HBo+rgBvOxhta7Qz1L5YUfG1go//fm1oYfKngkvV84lzXA==" saltValue="oBfXKT/ZiMIPZMcjOe2i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8ei2bsqCqTxZiHZpDAjLwrM7r+QdOkuex2WH5VLB9hnmv+xWW4GCsf+mC/gmfP3koUM8vBg7De/OB/TWUUzIQQ==" saltValue="l4E2exnabci58z2MrhXF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dnRgSt+Mv5jVqGjYFcciNBiq7fiwR24AVQRF1++8CJAX/ZjHQcnS6skhoNZHGX4azA560CkrmapoVDXkAOtdkQ==" saltValue="4BkAgmtpkDIXmG6jV+m+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18.489999999999998</v>
      </c>
      <c r="G47" s="12">
        <v>17.97</v>
      </c>
      <c r="H47" s="12">
        <v>15.46</v>
      </c>
      <c r="I47" s="12">
        <v>14.58</v>
      </c>
      <c r="J47" s="13">
        <v>13.04</v>
      </c>
    </row>
    <row r="48" spans="2:10" ht="57.75" customHeight="1" x14ac:dyDescent="0.15">
      <c r="B48" s="14"/>
      <c r="C48" s="1141" t="s">
        <v>4</v>
      </c>
      <c r="D48" s="1141"/>
      <c r="E48" s="1142"/>
      <c r="F48" s="15">
        <v>5.45</v>
      </c>
      <c r="G48" s="16">
        <v>6.81</v>
      </c>
      <c r="H48" s="16">
        <v>7.61</v>
      </c>
      <c r="I48" s="16">
        <v>8.0399999999999991</v>
      </c>
      <c r="J48" s="17">
        <v>9.7799999999999994</v>
      </c>
    </row>
    <row r="49" spans="2:10" ht="57.75" customHeight="1" thickBot="1" x14ac:dyDescent="0.2">
      <c r="B49" s="18"/>
      <c r="C49" s="1143" t="s">
        <v>5</v>
      </c>
      <c r="D49" s="1143"/>
      <c r="E49" s="1144"/>
      <c r="F49" s="19" t="s">
        <v>572</v>
      </c>
      <c r="G49" s="20">
        <v>0.68</v>
      </c>
      <c r="H49" s="20">
        <v>1.31</v>
      </c>
      <c r="I49" s="20">
        <v>1.92</v>
      </c>
      <c r="J49" s="21" t="s">
        <v>573</v>
      </c>
    </row>
    <row r="50" spans="2:10" x14ac:dyDescent="0.15"/>
  </sheetData>
  <sheetProtection algorithmName="SHA-512" hashValue="8OTT8JoZNXRd5cKhtyVSpjddpQtcxRgdd2+Z40i2Cx62HbanEwa2jf++dKwt7DzMEbG6yHGt4y73bUqjfCIjRA==" saltValue="/1LZwqJdJr621oBYRU9Q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suzuki yousuke</cp:lastModifiedBy>
  <cp:lastPrinted>2024-03-18T00:17:15Z</cp:lastPrinted>
  <dcterms:created xsi:type="dcterms:W3CDTF">2024-03-14T02:11:31Z</dcterms:created>
  <dcterms:modified xsi:type="dcterms:W3CDTF">2024-03-18T00:19:34Z</dcterms:modified>
  <cp:category/>
</cp:coreProperties>
</file>